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840" windowWidth="15600" windowHeight="6015"/>
  </bookViews>
  <sheets>
    <sheet name="Final" sheetId="8" r:id="rId1"/>
    <sheet name="MUSTER ROLL" sheetId="6" state="hidden" r:id="rId2"/>
    <sheet name="ACTUAL COPY" sheetId="5" state="hidden" r:id="rId3"/>
    <sheet name="Sheet1" sheetId="9" r:id="rId4"/>
  </sheets>
  <externalReferences>
    <externalReference r:id="rId5"/>
  </externalReferences>
  <definedNames>
    <definedName name="_xlnm._FilterDatabase" localSheetId="2" hidden="1">'ACTUAL COPY'!$H$13:$AP$129</definedName>
    <definedName name="_xlnm._FilterDatabase" localSheetId="0" hidden="1">Final!$A$13:$AQ$131</definedName>
    <definedName name="_xlnm._FilterDatabase" localSheetId="1" hidden="1">'MUSTER ROLL'!$H$13:$AP$127</definedName>
    <definedName name="_xlnm.Print_Area" localSheetId="2">'ACTUAL COPY'!$A$1:$AP$126</definedName>
    <definedName name="_xlnm.Print_Area" localSheetId="0">Final!$A$1:$AP$128</definedName>
    <definedName name="_xlnm.Print_Area" localSheetId="1">'MUSTER ROLL'!$A$1:$AP$124</definedName>
    <definedName name="_xlnm.Print_Titles" localSheetId="2">'ACTUAL COPY'!$A:$AP,'ACTUAL COPY'!$1:$13</definedName>
    <definedName name="_xlnm.Print_Titles" localSheetId="0">Final!$A:$AP,Final!$1:$13</definedName>
    <definedName name="_xlnm.Print_Titles" localSheetId="1">'MUSTER ROLL'!$A:$AP,'MUSTER ROLL'!$1:$13</definedName>
  </definedNames>
  <calcPr calcId="145621"/>
</workbook>
</file>

<file path=xl/calcChain.xml><?xml version="1.0" encoding="utf-8"?>
<calcChain xmlns="http://schemas.openxmlformats.org/spreadsheetml/2006/main">
  <c r="AN15" i="8" l="1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5" i="8"/>
  <c r="AN36" i="8"/>
  <c r="AN37" i="8"/>
  <c r="AN38" i="8"/>
  <c r="AN39" i="8"/>
  <c r="AN40" i="8"/>
  <c r="AN41" i="8"/>
  <c r="AN42" i="8"/>
  <c r="AN43" i="8"/>
  <c r="AN44" i="8"/>
  <c r="AN45" i="8"/>
  <c r="AN46" i="8"/>
  <c r="AN47" i="8"/>
  <c r="AN48" i="8"/>
  <c r="AN49" i="8"/>
  <c r="AN50" i="8"/>
  <c r="AN51" i="8"/>
  <c r="AN52" i="8"/>
  <c r="AN53" i="8"/>
  <c r="AN54" i="8"/>
  <c r="AN55" i="8"/>
  <c r="AN56" i="8"/>
  <c r="AN57" i="8"/>
  <c r="AN58" i="8"/>
  <c r="AN59" i="8"/>
  <c r="AN60" i="8"/>
  <c r="AN61" i="8"/>
  <c r="AN62" i="8"/>
  <c r="AN63" i="8"/>
  <c r="AN64" i="8"/>
  <c r="AN65" i="8"/>
  <c r="AN66" i="8"/>
  <c r="AN67" i="8"/>
  <c r="AN68" i="8"/>
  <c r="AN69" i="8"/>
  <c r="AN70" i="8"/>
  <c r="AN71" i="8"/>
  <c r="AN72" i="8"/>
  <c r="AN73" i="8"/>
  <c r="AN74" i="8"/>
  <c r="AN75" i="8"/>
  <c r="AN76" i="8"/>
  <c r="AN77" i="8"/>
  <c r="AN78" i="8"/>
  <c r="AN79" i="8"/>
  <c r="AN80" i="8"/>
  <c r="AN81" i="8"/>
  <c r="AN82" i="8"/>
  <c r="AN83" i="8"/>
  <c r="AN84" i="8"/>
  <c r="AN85" i="8"/>
  <c r="AN86" i="8"/>
  <c r="AN87" i="8"/>
  <c r="AN88" i="8"/>
  <c r="AN89" i="8"/>
  <c r="AN90" i="8"/>
  <c r="AN91" i="8"/>
  <c r="AN92" i="8"/>
  <c r="AN93" i="8"/>
  <c r="AN94" i="8"/>
  <c r="AN95" i="8"/>
  <c r="AN96" i="8"/>
  <c r="AN97" i="8"/>
  <c r="AN98" i="8"/>
  <c r="AN99" i="8"/>
  <c r="AN100" i="8"/>
  <c r="AN101" i="8"/>
  <c r="AN102" i="8"/>
  <c r="AN103" i="8"/>
  <c r="AN104" i="8"/>
  <c r="AN105" i="8"/>
  <c r="AN106" i="8"/>
  <c r="AN107" i="8"/>
  <c r="AN108" i="8"/>
  <c r="AN109" i="8"/>
  <c r="AN110" i="8"/>
  <c r="AN111" i="8"/>
  <c r="AN112" i="8"/>
  <c r="AN113" i="8"/>
  <c r="AN114" i="8"/>
  <c r="AN115" i="8"/>
  <c r="AN116" i="8"/>
  <c r="AN117" i="8"/>
  <c r="AN118" i="8"/>
  <c r="AN119" i="8"/>
  <c r="AN120" i="8"/>
  <c r="AN121" i="8"/>
  <c r="AN122" i="8"/>
  <c r="AN123" i="8"/>
  <c r="AN124" i="8"/>
  <c r="AN125" i="8"/>
  <c r="AN126" i="8"/>
  <c r="AN127" i="8"/>
  <c r="I129" i="8" l="1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Z129" i="8"/>
  <c r="AA129" i="8"/>
  <c r="AB129" i="8"/>
  <c r="AC129" i="8"/>
  <c r="AD129" i="8"/>
  <c r="AE129" i="8"/>
  <c r="AF129" i="8"/>
  <c r="AG129" i="8"/>
  <c r="AH129" i="8"/>
  <c r="AI129" i="8"/>
  <c r="AJ129" i="8"/>
  <c r="AK129" i="8"/>
  <c r="AL129" i="8"/>
  <c r="D20" i="9"/>
  <c r="AM126" i="8"/>
  <c r="AO126" i="8"/>
  <c r="AM123" i="8"/>
  <c r="AO123" i="8"/>
  <c r="AM124" i="8"/>
  <c r="AO124" i="8"/>
  <c r="AM125" i="8"/>
  <c r="AO125" i="8"/>
  <c r="AP125" i="8" l="1"/>
  <c r="AP126" i="8"/>
  <c r="AP123" i="8"/>
  <c r="AP124" i="8"/>
  <c r="H129" i="8"/>
  <c r="AM121" i="8"/>
  <c r="AO121" i="8"/>
  <c r="AM122" i="8"/>
  <c r="AO122" i="8"/>
  <c r="AM127" i="8"/>
  <c r="AO127" i="8"/>
  <c r="AM120" i="8"/>
  <c r="AO120" i="8"/>
  <c r="AM119" i="8"/>
  <c r="AO119" i="8"/>
  <c r="AP121" i="8" l="1"/>
  <c r="AP120" i="8"/>
  <c r="AP122" i="8"/>
  <c r="AP119" i="8"/>
  <c r="AP127" i="8"/>
  <c r="AO118" i="8" l="1"/>
  <c r="AO117" i="8"/>
  <c r="AO116" i="8"/>
  <c r="AO115" i="8"/>
  <c r="AO114" i="8"/>
  <c r="AO113" i="8"/>
  <c r="AO112" i="8"/>
  <c r="AO111" i="8"/>
  <c r="AO110" i="8"/>
  <c r="AO109" i="8"/>
  <c r="AO108" i="8"/>
  <c r="AO107" i="8"/>
  <c r="AO106" i="8"/>
  <c r="AO105" i="8"/>
  <c r="AO104" i="8"/>
  <c r="AO103" i="8"/>
  <c r="AO102" i="8"/>
  <c r="AO101" i="8"/>
  <c r="AO100" i="8"/>
  <c r="AO99" i="8"/>
  <c r="AO98" i="8"/>
  <c r="AO97" i="8"/>
  <c r="AO96" i="8"/>
  <c r="AO95" i="8"/>
  <c r="AO94" i="8"/>
  <c r="AO93" i="8"/>
  <c r="AO92" i="8"/>
  <c r="AO91" i="8"/>
  <c r="AO90" i="8"/>
  <c r="AO89" i="8"/>
  <c r="AO88" i="8"/>
  <c r="AO87" i="8"/>
  <c r="AO86" i="8"/>
  <c r="AO85" i="8"/>
  <c r="AO84" i="8"/>
  <c r="AO83" i="8"/>
  <c r="AO82" i="8"/>
  <c r="AO81" i="8"/>
  <c r="AO80" i="8"/>
  <c r="AO79" i="8"/>
  <c r="AO78" i="8"/>
  <c r="AO77" i="8"/>
  <c r="AO76" i="8"/>
  <c r="AO75" i="8"/>
  <c r="AO74" i="8"/>
  <c r="AO73" i="8"/>
  <c r="AO72" i="8"/>
  <c r="AO71" i="8"/>
  <c r="AO70" i="8"/>
  <c r="AO69" i="8"/>
  <c r="AO68" i="8"/>
  <c r="AO67" i="8"/>
  <c r="AO66" i="8"/>
  <c r="AO65" i="8"/>
  <c r="AO64" i="8"/>
  <c r="AO63" i="8"/>
  <c r="AO62" i="8"/>
  <c r="AO61" i="8"/>
  <c r="AO60" i="8"/>
  <c r="AO59" i="8"/>
  <c r="AO58" i="8"/>
  <c r="AO57" i="8"/>
  <c r="AO56" i="8"/>
  <c r="AO55" i="8"/>
  <c r="AO54" i="8"/>
  <c r="AO53" i="8"/>
  <c r="AO52" i="8"/>
  <c r="AO51" i="8"/>
  <c r="AO50" i="8"/>
  <c r="AO49" i="8"/>
  <c r="AO48" i="8"/>
  <c r="AO47" i="8"/>
  <c r="AO46" i="8"/>
  <c r="AO45" i="8"/>
  <c r="AO44" i="8"/>
  <c r="AO43" i="8"/>
  <c r="AO42" i="8"/>
  <c r="AO41" i="8"/>
  <c r="AO40" i="8"/>
  <c r="AO39" i="8"/>
  <c r="AO38" i="8"/>
  <c r="AO37" i="8"/>
  <c r="AO36" i="8"/>
  <c r="AO35" i="8"/>
  <c r="AO34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O18" i="8"/>
  <c r="AO17" i="8"/>
  <c r="AO16" i="8"/>
  <c r="AO15" i="8"/>
  <c r="AN14" i="8"/>
  <c r="AN128" i="8" s="1"/>
  <c r="AM118" i="8"/>
  <c r="AM117" i="8"/>
  <c r="AM116" i="8"/>
  <c r="AM115" i="8"/>
  <c r="AM114" i="8"/>
  <c r="AM113" i="8"/>
  <c r="AM112" i="8"/>
  <c r="AM111" i="8"/>
  <c r="AM110" i="8"/>
  <c r="AM109" i="8"/>
  <c r="AM108" i="8"/>
  <c r="AM107" i="8"/>
  <c r="AM106" i="8"/>
  <c r="AM105" i="8"/>
  <c r="AM104" i="8"/>
  <c r="AM103" i="8"/>
  <c r="AM102" i="8"/>
  <c r="AM101" i="8"/>
  <c r="AM100" i="8"/>
  <c r="AM99" i="8"/>
  <c r="AM98" i="8"/>
  <c r="AM97" i="8"/>
  <c r="AM96" i="8"/>
  <c r="AM95" i="8"/>
  <c r="AM94" i="8"/>
  <c r="AM93" i="8"/>
  <c r="AM92" i="8"/>
  <c r="AM91" i="8"/>
  <c r="AM90" i="8"/>
  <c r="AM89" i="8"/>
  <c r="AM88" i="8"/>
  <c r="AM87" i="8"/>
  <c r="AM86" i="8"/>
  <c r="AM85" i="8"/>
  <c r="AM84" i="8"/>
  <c r="AM83" i="8"/>
  <c r="AM82" i="8"/>
  <c r="AM81" i="8"/>
  <c r="AM80" i="8"/>
  <c r="AM79" i="8"/>
  <c r="AM78" i="8"/>
  <c r="AM77" i="8"/>
  <c r="AM76" i="8"/>
  <c r="AM75" i="8"/>
  <c r="AM74" i="8"/>
  <c r="AM73" i="8"/>
  <c r="AM72" i="8"/>
  <c r="AM71" i="8"/>
  <c r="AM70" i="8"/>
  <c r="AM69" i="8"/>
  <c r="AM68" i="8"/>
  <c r="AM67" i="8"/>
  <c r="AM66" i="8"/>
  <c r="AM65" i="8"/>
  <c r="AM64" i="8"/>
  <c r="AM63" i="8"/>
  <c r="AM62" i="8"/>
  <c r="AM61" i="8"/>
  <c r="AM60" i="8"/>
  <c r="AM59" i="8"/>
  <c r="AM58" i="8"/>
  <c r="AM57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P115" i="8" l="1"/>
  <c r="AL131" i="8"/>
  <c r="AP116" i="8" l="1"/>
  <c r="AP77" i="8"/>
  <c r="AP38" i="8" l="1"/>
  <c r="AP118" i="8"/>
  <c r="AP37" i="8"/>
  <c r="AP85" i="8"/>
  <c r="AP117" i="8"/>
  <c r="AP114" i="8"/>
  <c r="AP84" i="8"/>
  <c r="AO14" i="8" l="1"/>
  <c r="AM14" i="8"/>
  <c r="AO128" i="8" l="1"/>
  <c r="AM128" i="8"/>
  <c r="AK131" i="8" l="1"/>
  <c r="AJ131" i="8"/>
  <c r="AI131" i="8"/>
  <c r="AH131" i="8"/>
  <c r="AG131" i="8"/>
  <c r="AF131" i="8"/>
  <c r="AE131" i="8"/>
  <c r="AD131" i="8"/>
  <c r="AC131" i="8"/>
  <c r="AB131" i="8"/>
  <c r="AA131" i="8"/>
  <c r="Z131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AP53" i="8"/>
  <c r="AP43" i="8"/>
  <c r="AP109" i="8" l="1"/>
  <c r="AP55" i="8"/>
  <c r="AP103" i="8"/>
  <c r="AP100" i="8"/>
  <c r="AP98" i="8"/>
  <c r="AP101" i="8"/>
  <c r="AP93" i="8"/>
  <c r="AP106" i="8"/>
  <c r="AP88" i="8"/>
  <c r="AP86" i="8"/>
  <c r="AP79" i="8"/>
  <c r="AP82" i="8"/>
  <c r="AP112" i="8"/>
  <c r="AP75" i="8"/>
  <c r="AP107" i="8"/>
  <c r="AP73" i="8"/>
  <c r="AP71" i="8"/>
  <c r="AP69" i="8"/>
  <c r="AP17" i="8"/>
  <c r="AP67" i="8"/>
  <c r="AP64" i="8"/>
  <c r="AP62" i="8"/>
  <c r="AP60" i="8"/>
  <c r="AP96" i="8"/>
  <c r="AP29" i="8"/>
  <c r="AP45" i="8"/>
  <c r="AP23" i="8"/>
  <c r="AP59" i="8"/>
  <c r="AP31" i="8"/>
  <c r="AP51" i="8"/>
  <c r="AP33" i="8"/>
  <c r="AP15" i="8"/>
  <c r="AP90" i="8"/>
  <c r="AP21" i="8"/>
  <c r="AP27" i="8"/>
  <c r="AP39" i="8"/>
  <c r="AP19" i="8"/>
  <c r="AP41" i="8"/>
  <c r="AP49" i="8"/>
  <c r="AP35" i="8"/>
  <c r="AP111" i="8"/>
  <c r="AP104" i="8"/>
  <c r="AP25" i="8"/>
  <c r="AP57" i="8"/>
  <c r="AP113" i="8"/>
  <c r="AP16" i="8"/>
  <c r="AP18" i="8"/>
  <c r="AP20" i="8"/>
  <c r="AP22" i="8"/>
  <c r="AP24" i="8"/>
  <c r="AP26" i="8"/>
  <c r="AP28" i="8"/>
  <c r="AP30" i="8"/>
  <c r="AP32" i="8"/>
  <c r="AP34" i="8"/>
  <c r="AP36" i="8"/>
  <c r="AP40" i="8"/>
  <c r="AP42" i="8"/>
  <c r="AP44" i="8"/>
  <c r="AP46" i="8"/>
  <c r="AP48" i="8"/>
  <c r="AP50" i="8"/>
  <c r="AP52" i="8"/>
  <c r="AP54" i="8"/>
  <c r="AP56" i="8"/>
  <c r="AP58" i="8"/>
  <c r="AP61" i="8"/>
  <c r="AP63" i="8"/>
  <c r="AP65" i="8"/>
  <c r="AP66" i="8"/>
  <c r="AP68" i="8"/>
  <c r="AP70" i="8"/>
  <c r="AP72" i="8"/>
  <c r="AP74" i="8"/>
  <c r="AP76" i="8"/>
  <c r="AP78" i="8"/>
  <c r="AP80" i="8"/>
  <c r="AP83" i="8"/>
  <c r="AP87" i="8"/>
  <c r="AP89" i="8"/>
  <c r="AP91" i="8"/>
  <c r="AP92" i="8"/>
  <c r="AP94" i="8"/>
  <c r="AP95" i="8"/>
  <c r="AP97" i="8"/>
  <c r="AP99" i="8"/>
  <c r="AP102" i="8"/>
  <c r="AP105" i="8"/>
  <c r="AP108" i="8"/>
  <c r="AP110" i="8"/>
  <c r="AP81" i="8"/>
  <c r="AP47" i="8"/>
  <c r="AP14" i="8"/>
  <c r="AP128" i="8" l="1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62" i="5"/>
  <c r="AQ63" i="5"/>
  <c r="AQ64" i="5"/>
  <c r="AQ65" i="5"/>
  <c r="AQ66" i="5"/>
  <c r="AQ67" i="5"/>
  <c r="AQ68" i="5"/>
  <c r="AQ69" i="5"/>
  <c r="AQ70" i="5"/>
  <c r="AQ71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4" i="5"/>
  <c r="AL125" i="6" l="1"/>
  <c r="AL127" i="6" s="1"/>
  <c r="AK125" i="6"/>
  <c r="AK127" i="6" s="1"/>
  <c r="AJ125" i="6"/>
  <c r="AJ127" i="6" s="1"/>
  <c r="AI125" i="6"/>
  <c r="AI127" i="6" s="1"/>
  <c r="AH125" i="6"/>
  <c r="AH127" i="6" s="1"/>
  <c r="AG125" i="6"/>
  <c r="AG127" i="6" s="1"/>
  <c r="AF125" i="6"/>
  <c r="AF127" i="6" s="1"/>
  <c r="AE125" i="6"/>
  <c r="AE127" i="6" s="1"/>
  <c r="AD125" i="6"/>
  <c r="AD127" i="6" s="1"/>
  <c r="AC125" i="6"/>
  <c r="AC127" i="6" s="1"/>
  <c r="AB125" i="6"/>
  <c r="AB127" i="6" s="1"/>
  <c r="AA125" i="6"/>
  <c r="AA127" i="6" s="1"/>
  <c r="Z125" i="6"/>
  <c r="Z127" i="6" s="1"/>
  <c r="Y125" i="6"/>
  <c r="Y127" i="6" s="1"/>
  <c r="X125" i="6"/>
  <c r="X127" i="6" s="1"/>
  <c r="W125" i="6"/>
  <c r="W127" i="6" s="1"/>
  <c r="V125" i="6"/>
  <c r="V127" i="6" s="1"/>
  <c r="U125" i="6"/>
  <c r="U127" i="6" s="1"/>
  <c r="T125" i="6"/>
  <c r="T127" i="6" s="1"/>
  <c r="S125" i="6"/>
  <c r="S127" i="6" s="1"/>
  <c r="R125" i="6"/>
  <c r="R127" i="6" s="1"/>
  <c r="Q125" i="6"/>
  <c r="Q127" i="6" s="1"/>
  <c r="P125" i="6"/>
  <c r="P127" i="6" s="1"/>
  <c r="O125" i="6"/>
  <c r="O127" i="6" s="1"/>
  <c r="N125" i="6"/>
  <c r="N127" i="6" s="1"/>
  <c r="M125" i="6"/>
  <c r="M127" i="6" s="1"/>
  <c r="L125" i="6"/>
  <c r="L127" i="6" s="1"/>
  <c r="K125" i="6"/>
  <c r="K127" i="6" s="1"/>
  <c r="J125" i="6"/>
  <c r="J127" i="6" s="1"/>
  <c r="I125" i="6"/>
  <c r="I127" i="6" s="1"/>
  <c r="H125" i="6"/>
  <c r="H127" i="6" s="1"/>
  <c r="AO123" i="6"/>
  <c r="AN123" i="6"/>
  <c r="AM123" i="6"/>
  <c r="AO122" i="6"/>
  <c r="AN122" i="6"/>
  <c r="AM122" i="6"/>
  <c r="AO121" i="6"/>
  <c r="AN121" i="6"/>
  <c r="AM121" i="6"/>
  <c r="AO120" i="6"/>
  <c r="AN120" i="6"/>
  <c r="AM120" i="6"/>
  <c r="AO119" i="6"/>
  <c r="AN119" i="6"/>
  <c r="AM119" i="6"/>
  <c r="AO118" i="6"/>
  <c r="AN118" i="6"/>
  <c r="AM118" i="6"/>
  <c r="AP118" i="6" s="1"/>
  <c r="AO117" i="6"/>
  <c r="AN117" i="6"/>
  <c r="AM117" i="6"/>
  <c r="AO116" i="6"/>
  <c r="AN116" i="6"/>
  <c r="AM116" i="6"/>
  <c r="AO115" i="6"/>
  <c r="AN115" i="6"/>
  <c r="AM115" i="6"/>
  <c r="AO114" i="6"/>
  <c r="AN114" i="6"/>
  <c r="AM114" i="6"/>
  <c r="AP114" i="6" s="1"/>
  <c r="AO113" i="6"/>
  <c r="AN113" i="6"/>
  <c r="AM113" i="6"/>
  <c r="AO112" i="6"/>
  <c r="AN112" i="6"/>
  <c r="AM112" i="6"/>
  <c r="AO111" i="6"/>
  <c r="AN111" i="6"/>
  <c r="AM111" i="6"/>
  <c r="AO110" i="6"/>
  <c r="AN110" i="6"/>
  <c r="AM110" i="6"/>
  <c r="AO109" i="6"/>
  <c r="AN109" i="6"/>
  <c r="AM109" i="6"/>
  <c r="AO108" i="6"/>
  <c r="AN108" i="6"/>
  <c r="AM108" i="6"/>
  <c r="AO107" i="6"/>
  <c r="AN107" i="6"/>
  <c r="AM107" i="6"/>
  <c r="AO106" i="6"/>
  <c r="AN106" i="6"/>
  <c r="AM106" i="6"/>
  <c r="AO105" i="6"/>
  <c r="AN105" i="6"/>
  <c r="AM105" i="6"/>
  <c r="AO104" i="6"/>
  <c r="AN104" i="6"/>
  <c r="AM104" i="6"/>
  <c r="AO103" i="6"/>
  <c r="AN103" i="6"/>
  <c r="AM103" i="6"/>
  <c r="AO102" i="6"/>
  <c r="AN102" i="6"/>
  <c r="AM102" i="6"/>
  <c r="AO101" i="6"/>
  <c r="AN101" i="6"/>
  <c r="AM101" i="6"/>
  <c r="AO100" i="6"/>
  <c r="AN100" i="6"/>
  <c r="AM100" i="6"/>
  <c r="AO99" i="6"/>
  <c r="AN99" i="6"/>
  <c r="AM99" i="6"/>
  <c r="AO98" i="6"/>
  <c r="AN98" i="6"/>
  <c r="AM98" i="6"/>
  <c r="AO97" i="6"/>
  <c r="AN97" i="6"/>
  <c r="AM97" i="6"/>
  <c r="AO96" i="6"/>
  <c r="AN96" i="6"/>
  <c r="AM96" i="6"/>
  <c r="AO95" i="6"/>
  <c r="AN95" i="6"/>
  <c r="AM95" i="6"/>
  <c r="AO94" i="6"/>
  <c r="AN94" i="6"/>
  <c r="AM94" i="6"/>
  <c r="AO93" i="6"/>
  <c r="AN93" i="6"/>
  <c r="AM93" i="6"/>
  <c r="AO92" i="6"/>
  <c r="AN92" i="6"/>
  <c r="AM92" i="6"/>
  <c r="AO91" i="6"/>
  <c r="AN91" i="6"/>
  <c r="AM91" i="6"/>
  <c r="AO90" i="6"/>
  <c r="AN90" i="6"/>
  <c r="AM90" i="6"/>
  <c r="AO89" i="6"/>
  <c r="AN89" i="6"/>
  <c r="AM89" i="6"/>
  <c r="AO88" i="6"/>
  <c r="AN88" i="6"/>
  <c r="AM88" i="6"/>
  <c r="AO87" i="6"/>
  <c r="AN87" i="6"/>
  <c r="AM87" i="6"/>
  <c r="AO86" i="6"/>
  <c r="AN86" i="6"/>
  <c r="AM86" i="6"/>
  <c r="AO85" i="6"/>
  <c r="AN85" i="6"/>
  <c r="AM85" i="6"/>
  <c r="AO84" i="6"/>
  <c r="AN84" i="6"/>
  <c r="AM84" i="6"/>
  <c r="AO83" i="6"/>
  <c r="AN83" i="6"/>
  <c r="AM83" i="6"/>
  <c r="AO82" i="6"/>
  <c r="AN82" i="6"/>
  <c r="AM82" i="6"/>
  <c r="AO81" i="6"/>
  <c r="AN81" i="6"/>
  <c r="AM81" i="6"/>
  <c r="AO80" i="6"/>
  <c r="AN80" i="6"/>
  <c r="AM80" i="6"/>
  <c r="AO79" i="6"/>
  <c r="AN79" i="6"/>
  <c r="AM79" i="6"/>
  <c r="AO78" i="6"/>
  <c r="AN78" i="6"/>
  <c r="AM78" i="6"/>
  <c r="AO77" i="6"/>
  <c r="AN77" i="6"/>
  <c r="AM77" i="6"/>
  <c r="AO76" i="6"/>
  <c r="AN76" i="6"/>
  <c r="AM76" i="6"/>
  <c r="AO75" i="6"/>
  <c r="AN75" i="6"/>
  <c r="AM75" i="6"/>
  <c r="AO74" i="6"/>
  <c r="AN74" i="6"/>
  <c r="AM74" i="6"/>
  <c r="AO73" i="6"/>
  <c r="AN73" i="6"/>
  <c r="AM73" i="6"/>
  <c r="AO72" i="6"/>
  <c r="AN72" i="6"/>
  <c r="AM72" i="6"/>
  <c r="AO71" i="6"/>
  <c r="AN71" i="6"/>
  <c r="AM71" i="6"/>
  <c r="AO70" i="6"/>
  <c r="AN70" i="6"/>
  <c r="AM70" i="6"/>
  <c r="AO69" i="6"/>
  <c r="AN69" i="6"/>
  <c r="AM69" i="6"/>
  <c r="AO68" i="6"/>
  <c r="AN68" i="6"/>
  <c r="AM68" i="6"/>
  <c r="AO67" i="6"/>
  <c r="AN67" i="6"/>
  <c r="AM67" i="6"/>
  <c r="AO66" i="6"/>
  <c r="AN66" i="6"/>
  <c r="AM66" i="6"/>
  <c r="AO65" i="6"/>
  <c r="AN65" i="6"/>
  <c r="AM65" i="6"/>
  <c r="AO64" i="6"/>
  <c r="AN64" i="6"/>
  <c r="AM64" i="6"/>
  <c r="AO63" i="6"/>
  <c r="AN63" i="6"/>
  <c r="AM63" i="6"/>
  <c r="AO62" i="6"/>
  <c r="AN62" i="6"/>
  <c r="AM62" i="6"/>
  <c r="AO61" i="6"/>
  <c r="AN61" i="6"/>
  <c r="AM61" i="6"/>
  <c r="AO60" i="6"/>
  <c r="AN60" i="6"/>
  <c r="AM60" i="6"/>
  <c r="AO59" i="6"/>
  <c r="AN59" i="6"/>
  <c r="AM59" i="6"/>
  <c r="AO58" i="6"/>
  <c r="AN58" i="6"/>
  <c r="AM58" i="6"/>
  <c r="AO57" i="6"/>
  <c r="AN57" i="6"/>
  <c r="AM57" i="6"/>
  <c r="AO56" i="6"/>
  <c r="AN56" i="6"/>
  <c r="AM56" i="6"/>
  <c r="AO55" i="6"/>
  <c r="AN55" i="6"/>
  <c r="AM55" i="6"/>
  <c r="AO54" i="6"/>
  <c r="AN54" i="6"/>
  <c r="AM54" i="6"/>
  <c r="AO53" i="6"/>
  <c r="AN53" i="6"/>
  <c r="AM53" i="6"/>
  <c r="AO52" i="6"/>
  <c r="AN52" i="6"/>
  <c r="AM52" i="6"/>
  <c r="AO51" i="6"/>
  <c r="AN51" i="6"/>
  <c r="AM51" i="6"/>
  <c r="AO50" i="6"/>
  <c r="AN50" i="6"/>
  <c r="AM50" i="6"/>
  <c r="AO49" i="6"/>
  <c r="AN49" i="6"/>
  <c r="AM49" i="6"/>
  <c r="AO48" i="6"/>
  <c r="AN48" i="6"/>
  <c r="AM48" i="6"/>
  <c r="AO47" i="6"/>
  <c r="AN47" i="6"/>
  <c r="AM47" i="6"/>
  <c r="AO46" i="6"/>
  <c r="AN46" i="6"/>
  <c r="AM46" i="6"/>
  <c r="AO45" i="6"/>
  <c r="AN45" i="6"/>
  <c r="AM45" i="6"/>
  <c r="AO44" i="6"/>
  <c r="AN44" i="6"/>
  <c r="AM44" i="6"/>
  <c r="AO43" i="6"/>
  <c r="AN43" i="6"/>
  <c r="AM43" i="6"/>
  <c r="AO42" i="6"/>
  <c r="AN42" i="6"/>
  <c r="AM42" i="6"/>
  <c r="AO41" i="6"/>
  <c r="AN41" i="6"/>
  <c r="AM41" i="6"/>
  <c r="AO40" i="6"/>
  <c r="AN40" i="6"/>
  <c r="AM40" i="6"/>
  <c r="AO39" i="6"/>
  <c r="AN39" i="6"/>
  <c r="AM39" i="6"/>
  <c r="AO38" i="6"/>
  <c r="AN38" i="6"/>
  <c r="AM38" i="6"/>
  <c r="AO37" i="6"/>
  <c r="AN37" i="6"/>
  <c r="AM37" i="6"/>
  <c r="AO36" i="6"/>
  <c r="AN36" i="6"/>
  <c r="AM36" i="6"/>
  <c r="AO35" i="6"/>
  <c r="AN35" i="6"/>
  <c r="AM35" i="6"/>
  <c r="AO34" i="6"/>
  <c r="AN34" i="6"/>
  <c r="AM34" i="6"/>
  <c r="AO33" i="6"/>
  <c r="AN33" i="6"/>
  <c r="AM33" i="6"/>
  <c r="AO32" i="6"/>
  <c r="AN32" i="6"/>
  <c r="AM32" i="6"/>
  <c r="AO31" i="6"/>
  <c r="AN31" i="6"/>
  <c r="AM31" i="6"/>
  <c r="AO30" i="6"/>
  <c r="AN30" i="6"/>
  <c r="AM30" i="6"/>
  <c r="AO29" i="6"/>
  <c r="AN29" i="6"/>
  <c r="AM29" i="6"/>
  <c r="AO28" i="6"/>
  <c r="AN28" i="6"/>
  <c r="AM28" i="6"/>
  <c r="AO27" i="6"/>
  <c r="AN27" i="6"/>
  <c r="AM27" i="6"/>
  <c r="AO26" i="6"/>
  <c r="AN26" i="6"/>
  <c r="AM26" i="6"/>
  <c r="AO25" i="6"/>
  <c r="AN25" i="6"/>
  <c r="AM25" i="6"/>
  <c r="AO24" i="6"/>
  <c r="AN24" i="6"/>
  <c r="AM24" i="6"/>
  <c r="AO23" i="6"/>
  <c r="AN23" i="6"/>
  <c r="AM23" i="6"/>
  <c r="AO22" i="6"/>
  <c r="AN22" i="6"/>
  <c r="AM22" i="6"/>
  <c r="AO21" i="6"/>
  <c r="AN21" i="6"/>
  <c r="AM21" i="6"/>
  <c r="AO20" i="6"/>
  <c r="AN20" i="6"/>
  <c r="AM20" i="6"/>
  <c r="AO19" i="6"/>
  <c r="AN19" i="6"/>
  <c r="AM19" i="6"/>
  <c r="AO18" i="6"/>
  <c r="AN18" i="6"/>
  <c r="AM18" i="6"/>
  <c r="AO17" i="6"/>
  <c r="AN17" i="6"/>
  <c r="AM17" i="6"/>
  <c r="AO16" i="6"/>
  <c r="AN16" i="6"/>
  <c r="AM16" i="6"/>
  <c r="AO15" i="6"/>
  <c r="AN15" i="6"/>
  <c r="AM15" i="6"/>
  <c r="AO14" i="6"/>
  <c r="AN14" i="6"/>
  <c r="AM14" i="6"/>
  <c r="AP120" i="6" l="1"/>
  <c r="AP116" i="6"/>
  <c r="AP18" i="6"/>
  <c r="AP20" i="6"/>
  <c r="AP26" i="6"/>
  <c r="AP44" i="6"/>
  <c r="AP46" i="6"/>
  <c r="AP52" i="6"/>
  <c r="AP54" i="6"/>
  <c r="AP56" i="6"/>
  <c r="AP60" i="6"/>
  <c r="AP66" i="6"/>
  <c r="AP72" i="6"/>
  <c r="AP83" i="6"/>
  <c r="AP85" i="6"/>
  <c r="AP87" i="6"/>
  <c r="AP89" i="6"/>
  <c r="AP96" i="6"/>
  <c r="AP100" i="6"/>
  <c r="AP102" i="6"/>
  <c r="AP108" i="6"/>
  <c r="AP91" i="6"/>
  <c r="AP106" i="6"/>
  <c r="AP16" i="6"/>
  <c r="AP28" i="6"/>
  <c r="AP32" i="6"/>
  <c r="AP50" i="6"/>
  <c r="AP62" i="6"/>
  <c r="AP81" i="6"/>
  <c r="AP104" i="6"/>
  <c r="AP30" i="6"/>
  <c r="AP68" i="6"/>
  <c r="AP74" i="6"/>
  <c r="AP78" i="6"/>
  <c r="AP112" i="6"/>
  <c r="AP24" i="6"/>
  <c r="AP48" i="6"/>
  <c r="AP64" i="6"/>
  <c r="AP70" i="6"/>
  <c r="AP98" i="6"/>
  <c r="AP110" i="6"/>
  <c r="AP122" i="6"/>
  <c r="AP76" i="6"/>
  <c r="AP58" i="6"/>
  <c r="AP36" i="6"/>
  <c r="AP34" i="6"/>
  <c r="AN124" i="6"/>
  <c r="AM124" i="6"/>
  <c r="AO124" i="6"/>
  <c r="AP22" i="6"/>
  <c r="AP38" i="6"/>
  <c r="AP40" i="6"/>
  <c r="AP42" i="6"/>
  <c r="AP93" i="6"/>
  <c r="AP15" i="6"/>
  <c r="AP17" i="6"/>
  <c r="AP19" i="6"/>
  <c r="AP21" i="6"/>
  <c r="AP23" i="6"/>
  <c r="AP25" i="6"/>
  <c r="AP27" i="6"/>
  <c r="AP29" i="6"/>
  <c r="AP31" i="6"/>
  <c r="AP33" i="6"/>
  <c r="AP35" i="6"/>
  <c r="AP37" i="6"/>
  <c r="AP39" i="6"/>
  <c r="AP41" i="6"/>
  <c r="AP43" i="6"/>
  <c r="AP45" i="6"/>
  <c r="AP47" i="6"/>
  <c r="AP49" i="6"/>
  <c r="AP51" i="6"/>
  <c r="AP53" i="6"/>
  <c r="AP55" i="6"/>
  <c r="AP57" i="6"/>
  <c r="AP59" i="6"/>
  <c r="AP61" i="6"/>
  <c r="AP63" i="6"/>
  <c r="AP65" i="6"/>
  <c r="AP67" i="6"/>
  <c r="AP69" i="6"/>
  <c r="AP71" i="6"/>
  <c r="AP73" i="6"/>
  <c r="AP75" i="6"/>
  <c r="AP77" i="6"/>
  <c r="AP79" i="6"/>
  <c r="AP80" i="6"/>
  <c r="AP82" i="6"/>
  <c r="AP84" i="6"/>
  <c r="AP86" i="6"/>
  <c r="AP88" i="6"/>
  <c r="AP90" i="6"/>
  <c r="AP92" i="6"/>
  <c r="AP94" i="6"/>
  <c r="AP95" i="6"/>
  <c r="AP97" i="6"/>
  <c r="AP99" i="6"/>
  <c r="AP101" i="6"/>
  <c r="AP103" i="6"/>
  <c r="AP105" i="6"/>
  <c r="AP107" i="6"/>
  <c r="AP109" i="6"/>
  <c r="AP111" i="6"/>
  <c r="AP113" i="6"/>
  <c r="AP115" i="6"/>
  <c r="AP117" i="6"/>
  <c r="AP119" i="6"/>
  <c r="AP121" i="6"/>
  <c r="AP123" i="6"/>
  <c r="AP14" i="6"/>
  <c r="AM124" i="5"/>
  <c r="AN124" i="5"/>
  <c r="AO124" i="5"/>
  <c r="AP124" i="5"/>
  <c r="AP124" i="6" l="1"/>
  <c r="AM110" i="5"/>
  <c r="AM112" i="5"/>
  <c r="AN112" i="5"/>
  <c r="AO112" i="5"/>
  <c r="AM111" i="5"/>
  <c r="AN111" i="5"/>
  <c r="AP111" i="5" s="1"/>
  <c r="AO111" i="5"/>
  <c r="AP112" i="5" l="1"/>
  <c r="AM89" i="5"/>
  <c r="AM83" i="5"/>
  <c r="AN83" i="5"/>
  <c r="AO83" i="5"/>
  <c r="AP83" i="5" l="1"/>
  <c r="T127" i="5"/>
  <c r="O127" i="5"/>
  <c r="AO69" i="5" l="1"/>
  <c r="AN69" i="5"/>
  <c r="AM69" i="5"/>
  <c r="AO68" i="5"/>
  <c r="AN68" i="5"/>
  <c r="AM68" i="5"/>
  <c r="AO67" i="5"/>
  <c r="AN67" i="5"/>
  <c r="AM67" i="5"/>
  <c r="AO66" i="5"/>
  <c r="AN66" i="5"/>
  <c r="AM66" i="5"/>
  <c r="AO65" i="5"/>
  <c r="AN65" i="5"/>
  <c r="AM65" i="5"/>
  <c r="AO64" i="5"/>
  <c r="AN64" i="5"/>
  <c r="AM64" i="5"/>
  <c r="AO63" i="5"/>
  <c r="AN63" i="5"/>
  <c r="AM63" i="5"/>
  <c r="AO62" i="5"/>
  <c r="AN62" i="5"/>
  <c r="AM62" i="5"/>
  <c r="AO61" i="5"/>
  <c r="AN61" i="5"/>
  <c r="AM61" i="5"/>
  <c r="AO60" i="5"/>
  <c r="AN60" i="5"/>
  <c r="AM60" i="5"/>
  <c r="AO59" i="5"/>
  <c r="AN59" i="5"/>
  <c r="AM59" i="5"/>
  <c r="AO58" i="5"/>
  <c r="AN58" i="5"/>
  <c r="AM58" i="5"/>
  <c r="AO57" i="5"/>
  <c r="AN57" i="5"/>
  <c r="AM57" i="5"/>
  <c r="AO56" i="5"/>
  <c r="AN56" i="5"/>
  <c r="AM56" i="5"/>
  <c r="AO55" i="5"/>
  <c r="AN55" i="5"/>
  <c r="AM55" i="5"/>
  <c r="AO54" i="5"/>
  <c r="AN54" i="5"/>
  <c r="AM54" i="5"/>
  <c r="AO53" i="5"/>
  <c r="AN53" i="5"/>
  <c r="AM53" i="5"/>
  <c r="AO52" i="5"/>
  <c r="AN52" i="5"/>
  <c r="AM52" i="5"/>
  <c r="AO51" i="5"/>
  <c r="AN51" i="5"/>
  <c r="AM51" i="5"/>
  <c r="AO50" i="5"/>
  <c r="AN50" i="5"/>
  <c r="AM50" i="5"/>
  <c r="AO49" i="5"/>
  <c r="AN49" i="5"/>
  <c r="AM49" i="5"/>
  <c r="AO48" i="5"/>
  <c r="AN48" i="5"/>
  <c r="AM48" i="5"/>
  <c r="AO47" i="5"/>
  <c r="AN47" i="5"/>
  <c r="AM47" i="5"/>
  <c r="AO46" i="5"/>
  <c r="AN46" i="5"/>
  <c r="AM46" i="5"/>
  <c r="AO45" i="5"/>
  <c r="AN45" i="5"/>
  <c r="AM45" i="5"/>
  <c r="AO44" i="5"/>
  <c r="AN44" i="5"/>
  <c r="AM44" i="5"/>
  <c r="AO43" i="5"/>
  <c r="AN43" i="5"/>
  <c r="AM43" i="5"/>
  <c r="AO42" i="5"/>
  <c r="AN42" i="5"/>
  <c r="AM42" i="5"/>
  <c r="AO41" i="5"/>
  <c r="AN41" i="5"/>
  <c r="AM41" i="5"/>
  <c r="AO40" i="5"/>
  <c r="AN40" i="5"/>
  <c r="AM40" i="5"/>
  <c r="AO39" i="5"/>
  <c r="AN39" i="5"/>
  <c r="AM39" i="5"/>
  <c r="AO38" i="5"/>
  <c r="AN38" i="5"/>
  <c r="AM38" i="5"/>
  <c r="AO37" i="5"/>
  <c r="AN37" i="5"/>
  <c r="AM37" i="5"/>
  <c r="AO36" i="5"/>
  <c r="AN36" i="5"/>
  <c r="AM36" i="5"/>
  <c r="AO35" i="5"/>
  <c r="AN35" i="5"/>
  <c r="AM35" i="5"/>
  <c r="AO34" i="5"/>
  <c r="AN34" i="5"/>
  <c r="AM34" i="5"/>
  <c r="AO33" i="5"/>
  <c r="AN33" i="5"/>
  <c r="AM33" i="5"/>
  <c r="AO32" i="5"/>
  <c r="AN32" i="5"/>
  <c r="AM32" i="5"/>
  <c r="AO31" i="5"/>
  <c r="AN31" i="5"/>
  <c r="AM31" i="5"/>
  <c r="AO30" i="5"/>
  <c r="AN30" i="5"/>
  <c r="AM30" i="5"/>
  <c r="AO29" i="5"/>
  <c r="AN29" i="5"/>
  <c r="AM29" i="5"/>
  <c r="AO28" i="5"/>
  <c r="AN28" i="5"/>
  <c r="AM28" i="5"/>
  <c r="AO27" i="5"/>
  <c r="AN27" i="5"/>
  <c r="AM27" i="5"/>
  <c r="AO26" i="5"/>
  <c r="AN26" i="5"/>
  <c r="AM26" i="5"/>
  <c r="AO25" i="5"/>
  <c r="AN25" i="5"/>
  <c r="AM25" i="5"/>
  <c r="AO24" i="5"/>
  <c r="AN24" i="5"/>
  <c r="AM24" i="5"/>
  <c r="AO23" i="5"/>
  <c r="AN23" i="5"/>
  <c r="AM23" i="5"/>
  <c r="AO22" i="5"/>
  <c r="AN22" i="5"/>
  <c r="AM22" i="5"/>
  <c r="AO21" i="5"/>
  <c r="AN21" i="5"/>
  <c r="AM21" i="5"/>
  <c r="AO20" i="5"/>
  <c r="AN20" i="5"/>
  <c r="AM20" i="5"/>
  <c r="AO19" i="5"/>
  <c r="AN19" i="5"/>
  <c r="AM19" i="5"/>
  <c r="AO18" i="5"/>
  <c r="AN18" i="5"/>
  <c r="AM18" i="5"/>
  <c r="AO17" i="5"/>
  <c r="AN17" i="5"/>
  <c r="AM17" i="5"/>
  <c r="AO16" i="5"/>
  <c r="AN16" i="5"/>
  <c r="AM16" i="5"/>
  <c r="AO15" i="5"/>
  <c r="AN15" i="5"/>
  <c r="AM15" i="5"/>
  <c r="AO14" i="5"/>
  <c r="AN14" i="5"/>
  <c r="AM14" i="5"/>
  <c r="AL127" i="5" l="1"/>
  <c r="AL129" i="5" s="1"/>
  <c r="AK127" i="5"/>
  <c r="AK129" i="5" s="1"/>
  <c r="AJ127" i="5"/>
  <c r="AJ129" i="5" s="1"/>
  <c r="AI127" i="5"/>
  <c r="AI129" i="5" s="1"/>
  <c r="AH127" i="5"/>
  <c r="AH129" i="5" s="1"/>
  <c r="AG127" i="5"/>
  <c r="AG129" i="5" s="1"/>
  <c r="AF127" i="5"/>
  <c r="AF129" i="5" s="1"/>
  <c r="AE127" i="5"/>
  <c r="AE129" i="5" s="1"/>
  <c r="AD127" i="5"/>
  <c r="AD129" i="5" s="1"/>
  <c r="AC127" i="5"/>
  <c r="AC129" i="5" s="1"/>
  <c r="AB127" i="5"/>
  <c r="AB129" i="5" s="1"/>
  <c r="AA127" i="5"/>
  <c r="AA129" i="5" s="1"/>
  <c r="Z127" i="5"/>
  <c r="Z129" i="5" s="1"/>
  <c r="Y127" i="5"/>
  <c r="Y129" i="5" s="1"/>
  <c r="X127" i="5"/>
  <c r="X129" i="5" s="1"/>
  <c r="W127" i="5"/>
  <c r="W129" i="5" s="1"/>
  <c r="V127" i="5"/>
  <c r="V129" i="5" s="1"/>
  <c r="U127" i="5"/>
  <c r="U129" i="5" s="1"/>
  <c r="T129" i="5"/>
  <c r="S127" i="5"/>
  <c r="S129" i="5" s="1"/>
  <c r="R127" i="5"/>
  <c r="R129" i="5" s="1"/>
  <c r="Q127" i="5"/>
  <c r="Q129" i="5" s="1"/>
  <c r="P127" i="5"/>
  <c r="P129" i="5" s="1"/>
  <c r="O129" i="5"/>
  <c r="N127" i="5"/>
  <c r="N129" i="5" s="1"/>
  <c r="M127" i="5"/>
  <c r="M129" i="5" s="1"/>
  <c r="L127" i="5"/>
  <c r="L129" i="5" s="1"/>
  <c r="K127" i="5"/>
  <c r="K129" i="5" s="1"/>
  <c r="J127" i="5"/>
  <c r="J129" i="5" s="1"/>
  <c r="I127" i="5"/>
  <c r="I129" i="5" s="1"/>
  <c r="H127" i="5"/>
  <c r="H129" i="5" s="1"/>
  <c r="AO125" i="5"/>
  <c r="AN125" i="5"/>
  <c r="AM125" i="5"/>
  <c r="AO123" i="5"/>
  <c r="AN123" i="5"/>
  <c r="AM123" i="5"/>
  <c r="AO122" i="5"/>
  <c r="AN122" i="5"/>
  <c r="AM122" i="5"/>
  <c r="AO121" i="5"/>
  <c r="AN121" i="5"/>
  <c r="AM121" i="5"/>
  <c r="AO120" i="5"/>
  <c r="AN120" i="5"/>
  <c r="AM120" i="5"/>
  <c r="AO119" i="5"/>
  <c r="AN119" i="5"/>
  <c r="AM119" i="5"/>
  <c r="AO118" i="5"/>
  <c r="AN118" i="5"/>
  <c r="AM118" i="5"/>
  <c r="AO117" i="5"/>
  <c r="AN117" i="5"/>
  <c r="AM117" i="5"/>
  <c r="AO116" i="5"/>
  <c r="AN116" i="5"/>
  <c r="AM116" i="5"/>
  <c r="AO115" i="5"/>
  <c r="AN115" i="5"/>
  <c r="AM115" i="5"/>
  <c r="AO114" i="5"/>
  <c r="AN114" i="5"/>
  <c r="AM114" i="5"/>
  <c r="AO113" i="5"/>
  <c r="AN113" i="5"/>
  <c r="AM113" i="5"/>
  <c r="AO110" i="5"/>
  <c r="AN110" i="5"/>
  <c r="AO109" i="5"/>
  <c r="AN109" i="5"/>
  <c r="AM109" i="5"/>
  <c r="AO108" i="5"/>
  <c r="AN108" i="5"/>
  <c r="AM108" i="5"/>
  <c r="AO107" i="5"/>
  <c r="AN107" i="5"/>
  <c r="AM107" i="5"/>
  <c r="AO106" i="5"/>
  <c r="AN106" i="5"/>
  <c r="AM106" i="5"/>
  <c r="AO105" i="5"/>
  <c r="AN105" i="5"/>
  <c r="AM105" i="5"/>
  <c r="AO104" i="5"/>
  <c r="AN104" i="5"/>
  <c r="AM104" i="5"/>
  <c r="AO103" i="5"/>
  <c r="AN103" i="5"/>
  <c r="AM103" i="5"/>
  <c r="AO102" i="5"/>
  <c r="AN102" i="5"/>
  <c r="AM102" i="5"/>
  <c r="AO101" i="5"/>
  <c r="AN101" i="5"/>
  <c r="AM101" i="5"/>
  <c r="AO100" i="5"/>
  <c r="AN100" i="5"/>
  <c r="AM100" i="5"/>
  <c r="AO99" i="5"/>
  <c r="AN99" i="5"/>
  <c r="AM99" i="5"/>
  <c r="AO98" i="5"/>
  <c r="AN98" i="5"/>
  <c r="AM98" i="5"/>
  <c r="AO97" i="5"/>
  <c r="AN97" i="5"/>
  <c r="AM97" i="5"/>
  <c r="AO96" i="5"/>
  <c r="AN96" i="5"/>
  <c r="AM96" i="5"/>
  <c r="AO95" i="5"/>
  <c r="AN95" i="5"/>
  <c r="AM95" i="5"/>
  <c r="AO94" i="5"/>
  <c r="AN94" i="5"/>
  <c r="AM94" i="5"/>
  <c r="AO93" i="5"/>
  <c r="AN93" i="5"/>
  <c r="AM93" i="5"/>
  <c r="AO92" i="5"/>
  <c r="AN92" i="5"/>
  <c r="AM92" i="5"/>
  <c r="AO91" i="5"/>
  <c r="AN91" i="5"/>
  <c r="AM91" i="5"/>
  <c r="AO90" i="5"/>
  <c r="AN90" i="5"/>
  <c r="AM90" i="5"/>
  <c r="AO89" i="5"/>
  <c r="AN89" i="5"/>
  <c r="AO88" i="5"/>
  <c r="AN88" i="5"/>
  <c r="AM88" i="5"/>
  <c r="AO87" i="5"/>
  <c r="AN87" i="5"/>
  <c r="AM87" i="5"/>
  <c r="AO86" i="5"/>
  <c r="AN86" i="5"/>
  <c r="AM86" i="5"/>
  <c r="AO85" i="5"/>
  <c r="AN85" i="5"/>
  <c r="AM85" i="5"/>
  <c r="AO84" i="5"/>
  <c r="AN84" i="5"/>
  <c r="AM84" i="5"/>
  <c r="AO82" i="5"/>
  <c r="AN82" i="5"/>
  <c r="AM82" i="5"/>
  <c r="AO81" i="5"/>
  <c r="AN81" i="5"/>
  <c r="AM81" i="5"/>
  <c r="AO80" i="5"/>
  <c r="AN80" i="5"/>
  <c r="AM80" i="5"/>
  <c r="AO79" i="5"/>
  <c r="AN79" i="5"/>
  <c r="AM79" i="5"/>
  <c r="AO78" i="5"/>
  <c r="AN78" i="5"/>
  <c r="AM78" i="5"/>
  <c r="AO77" i="5"/>
  <c r="AN77" i="5"/>
  <c r="AM77" i="5"/>
  <c r="AO76" i="5"/>
  <c r="AN76" i="5"/>
  <c r="AM76" i="5"/>
  <c r="AO75" i="5"/>
  <c r="AN75" i="5"/>
  <c r="AM75" i="5"/>
  <c r="AO74" i="5"/>
  <c r="AN74" i="5"/>
  <c r="AM74" i="5"/>
  <c r="AO73" i="5"/>
  <c r="AN73" i="5"/>
  <c r="AM73" i="5"/>
  <c r="AO72" i="5"/>
  <c r="AN72" i="5"/>
  <c r="AM72" i="5"/>
  <c r="AO71" i="5"/>
  <c r="AN71" i="5"/>
  <c r="AM71" i="5"/>
  <c r="AO70" i="5"/>
  <c r="AN70" i="5"/>
  <c r="AM70" i="5"/>
  <c r="AM126" i="5" l="1"/>
  <c r="AP121" i="5"/>
  <c r="AP123" i="5"/>
  <c r="AP82" i="5"/>
  <c r="AP89" i="5"/>
  <c r="AP97" i="5"/>
  <c r="AP106" i="5"/>
  <c r="AP116" i="5"/>
  <c r="AP122" i="5"/>
  <c r="AP125" i="5"/>
  <c r="AP86" i="5"/>
  <c r="AP94" i="5"/>
  <c r="AP120" i="5"/>
  <c r="AP119" i="5"/>
  <c r="AP118" i="5"/>
  <c r="AP117" i="5"/>
  <c r="AP115" i="5"/>
  <c r="AP114" i="5"/>
  <c r="AP113" i="5"/>
  <c r="AP110" i="5"/>
  <c r="AP109" i="5"/>
  <c r="AP108" i="5"/>
  <c r="AP107" i="5"/>
  <c r="AP105" i="5"/>
  <c r="AP104" i="5"/>
  <c r="AP103" i="5"/>
  <c r="AP102" i="5"/>
  <c r="AP101" i="5"/>
  <c r="AP100" i="5"/>
  <c r="AP99" i="5"/>
  <c r="AP98" i="5"/>
  <c r="AP96" i="5"/>
  <c r="AP95" i="5"/>
  <c r="AP93" i="5"/>
  <c r="AP92" i="5"/>
  <c r="AP91" i="5"/>
  <c r="AP90" i="5"/>
  <c r="AP88" i="5"/>
  <c r="AP87" i="5"/>
  <c r="AP85" i="5"/>
  <c r="AP84" i="5"/>
  <c r="AP81" i="5"/>
  <c r="AP80" i="5"/>
  <c r="AP79" i="5"/>
  <c r="AP78" i="5"/>
  <c r="AP77" i="5"/>
  <c r="AP76" i="5"/>
  <c r="AP74" i="5"/>
  <c r="AP73" i="5"/>
  <c r="AP72" i="5"/>
  <c r="AP71" i="5"/>
  <c r="AP70" i="5"/>
  <c r="AP75" i="5"/>
  <c r="AP68" i="5"/>
  <c r="AP29" i="5"/>
  <c r="AP31" i="5"/>
  <c r="AP50" i="5"/>
  <c r="AP63" i="5"/>
  <c r="AP69" i="5"/>
  <c r="AP67" i="5"/>
  <c r="AP66" i="5"/>
  <c r="AP65" i="5"/>
  <c r="AP64" i="5"/>
  <c r="AP62" i="5"/>
  <c r="AP61" i="5"/>
  <c r="AP60" i="5"/>
  <c r="AP59" i="5"/>
  <c r="AP58" i="5"/>
  <c r="AP57" i="5"/>
  <c r="AP56" i="5"/>
  <c r="AP55" i="5"/>
  <c r="AP54" i="5"/>
  <c r="AP53" i="5"/>
  <c r="AP52" i="5"/>
  <c r="AP51" i="5"/>
  <c r="AP49" i="5"/>
  <c r="AP48" i="5"/>
  <c r="AP47" i="5"/>
  <c r="AP46" i="5"/>
  <c r="AP45" i="5"/>
  <c r="AP44" i="5"/>
  <c r="AP43" i="5"/>
  <c r="AP42" i="5"/>
  <c r="AP41" i="5"/>
  <c r="AP40" i="5"/>
  <c r="AP39" i="5"/>
  <c r="AP38" i="5"/>
  <c r="AP37" i="5"/>
  <c r="AP36" i="5"/>
  <c r="AP35" i="5"/>
  <c r="AP34" i="5"/>
  <c r="AP33" i="5"/>
  <c r="AP32" i="5"/>
  <c r="AP30" i="5"/>
  <c r="AP28" i="5"/>
  <c r="AP27" i="5"/>
  <c r="AP26" i="5"/>
  <c r="AP25" i="5"/>
  <c r="AP24" i="5"/>
  <c r="AP23" i="5"/>
  <c r="AP22" i="5"/>
  <c r="AP21" i="5"/>
  <c r="AP20" i="5"/>
  <c r="AP19" i="5"/>
  <c r="AP18" i="5"/>
  <c r="AO126" i="5"/>
  <c r="AP17" i="5"/>
  <c r="AP16" i="5"/>
  <c r="AN126" i="5"/>
  <c r="AP15" i="5"/>
  <c r="AP14" i="5"/>
  <c r="AP126" i="5" l="1"/>
</calcChain>
</file>

<file path=xl/comments1.xml><?xml version="1.0" encoding="utf-8"?>
<comments xmlns="http://schemas.openxmlformats.org/spreadsheetml/2006/main">
  <authors>
    <author>Noor Sahu</author>
  </authors>
  <commentList>
    <comment ref="J49" authorId="0">
      <text>
        <r>
          <rPr>
            <b/>
            <sz val="9"/>
            <color indexed="81"/>
            <rFont val="Tahoma"/>
            <charset val="1"/>
          </rPr>
          <t>Noor Sahu:</t>
        </r>
        <r>
          <rPr>
            <sz val="9"/>
            <color indexed="81"/>
            <rFont val="Tahoma"/>
            <charset val="1"/>
          </rPr>
          <t xml:space="preserve">
M</t>
        </r>
      </text>
    </comment>
    <comment ref="AI58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W/O
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E UPDATE
</t>
        </r>
      </text>
    </comment>
    <comment ref="O74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M UPDATE</t>
        </r>
      </text>
    </comment>
    <comment ref="AG76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A UPDATE SHEEET
</t>
        </r>
      </text>
    </comment>
    <comment ref="AF77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M UPDATE
</t>
        </r>
      </text>
    </comment>
    <comment ref="T78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M UPDATE</t>
        </r>
      </text>
    </comment>
    <comment ref="U78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M UPDATE SHET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M UPDATE SHEET</t>
        </r>
      </text>
    </comment>
    <comment ref="Z97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M UPDATE SHEET</t>
        </r>
      </text>
    </comment>
    <comment ref="Q105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E UPDATE SHEET</t>
        </r>
      </text>
    </comment>
    <comment ref="AJ109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A UPDATE</t>
        </r>
      </text>
    </comment>
    <comment ref="K121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M UPDATE SHEET
</t>
        </r>
      </text>
    </comment>
    <comment ref="B126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NAME NO UPDATE IN ATT</t>
        </r>
      </text>
    </comment>
  </commentList>
</comments>
</file>

<file path=xl/sharedStrings.xml><?xml version="1.0" encoding="utf-8"?>
<sst xmlns="http://schemas.openxmlformats.org/spreadsheetml/2006/main" count="11765" uniqueCount="285">
  <si>
    <t>FORM XVI</t>
  </si>
  <si>
    <t>MUSTER ROLL</t>
  </si>
  <si>
    <t>[Rule 78(1)(a)(i)]</t>
  </si>
  <si>
    <t>S.No</t>
  </si>
  <si>
    <t>Name of Workman</t>
  </si>
  <si>
    <t>Sex</t>
  </si>
  <si>
    <t>Dates</t>
  </si>
  <si>
    <t>W. Day</t>
  </si>
  <si>
    <t>Total</t>
  </si>
  <si>
    <t>Nature and location of work : Security Services,</t>
  </si>
  <si>
    <t>M</t>
  </si>
  <si>
    <t>W. Off</t>
  </si>
  <si>
    <t xml:space="preserve">For the Month of :       </t>
  </si>
  <si>
    <t>P</t>
  </si>
  <si>
    <t>Father's/Husband's Name</t>
  </si>
  <si>
    <t>ID No.</t>
  </si>
  <si>
    <t>Designation</t>
  </si>
  <si>
    <t>L/A</t>
  </si>
  <si>
    <t>SATYENDER TIWARI</t>
  </si>
  <si>
    <t>RAM ASHISH TIWARI</t>
  </si>
  <si>
    <t>SAURABH KUMAR</t>
  </si>
  <si>
    <t>DINESH KUMAR SAXENA</t>
  </si>
  <si>
    <t>AJAY KUMAR</t>
  </si>
  <si>
    <t>MADAN KUMAR</t>
  </si>
  <si>
    <t>VIMLESH KUMAR</t>
  </si>
  <si>
    <t>SONE LAL BAJPEYI</t>
  </si>
  <si>
    <t>SARVESH KUMAR</t>
  </si>
  <si>
    <t>ROOP RAM</t>
  </si>
  <si>
    <t>PRAVESH KUMAR</t>
  </si>
  <si>
    <t>RAM HETH SINGH</t>
  </si>
  <si>
    <t>SUBHASH</t>
  </si>
  <si>
    <t>KASHI RAM</t>
  </si>
  <si>
    <t>PRAVEEN KUMAR</t>
  </si>
  <si>
    <t>MUNNI LAL</t>
  </si>
  <si>
    <t>SOHAN GIRI</t>
  </si>
  <si>
    <t>DHARAMVIR GIRI</t>
  </si>
  <si>
    <t>PARWATI WALDIA</t>
  </si>
  <si>
    <t>ANAND SINGH WALDIA</t>
  </si>
  <si>
    <t>USHA BAUDH</t>
  </si>
  <si>
    <t>KHUSHAL  SINGH</t>
  </si>
  <si>
    <t>MAMTA SINGH</t>
  </si>
  <si>
    <t>STYENDER PRATAP SINGH</t>
  </si>
  <si>
    <t>LOVE KUMAR BAJAJ</t>
  </si>
  <si>
    <t>ASHOK KUMAR BAJAJ</t>
  </si>
  <si>
    <t>ABDUL RASHID</t>
  </si>
  <si>
    <t>ABDUL AZIZ</t>
  </si>
  <si>
    <t>YOGENDRA SINGH</t>
  </si>
  <si>
    <t>KUMARPAL SINGH</t>
  </si>
  <si>
    <t>DHARMENDER KUMAR</t>
  </si>
  <si>
    <t>RAMESH CHAND</t>
  </si>
  <si>
    <t>MANISH RANJAN</t>
  </si>
  <si>
    <t>VIJENDRA PRASAD SINGH</t>
  </si>
  <si>
    <t>JITENDAR GAUTAM</t>
  </si>
  <si>
    <t>BALRAJ</t>
  </si>
  <si>
    <t>GAJENDER PARSAD</t>
  </si>
  <si>
    <t>RAJENDRA PRASAD</t>
  </si>
  <si>
    <t>SHOBHA KUMARI</t>
  </si>
  <si>
    <t>VIJAY</t>
  </si>
  <si>
    <t>GOPAL JI MISHRA</t>
  </si>
  <si>
    <t>SHIV KUMAR MISHRA</t>
  </si>
  <si>
    <t>SANJAY AWASTHI</t>
  </si>
  <si>
    <t>KUNJ BIHARI</t>
  </si>
  <si>
    <t>LALITA DEVI</t>
  </si>
  <si>
    <t>BHUWAN CHANDRA</t>
  </si>
  <si>
    <t>ABHISHEK GUPTA</t>
  </si>
  <si>
    <t>GYAN PARKASH</t>
  </si>
  <si>
    <t>SIPAHI LAL</t>
  </si>
  <si>
    <t>SHIV DAYAL YADAV</t>
  </si>
  <si>
    <t>VIMAL SINGH CHAUHAN</t>
  </si>
  <si>
    <t>VINOD SINGH</t>
  </si>
  <si>
    <t>PRAKASH SATI</t>
  </si>
  <si>
    <t>BHARAV DUTT SATI</t>
  </si>
  <si>
    <t>SANJAY KUMAR SINGH</t>
  </si>
  <si>
    <t>JOKHAN</t>
  </si>
  <si>
    <t>MOHIT KUMAR</t>
  </si>
  <si>
    <t>HARISHANKAR</t>
  </si>
  <si>
    <t xml:space="preserve">BASANT KUMAR </t>
  </si>
  <si>
    <t>KEVALANAND</t>
  </si>
  <si>
    <t>VIMAL KUMAR</t>
  </si>
  <si>
    <t>RATAN LAL</t>
  </si>
  <si>
    <t>RAM KISHOR</t>
  </si>
  <si>
    <t>LATE LOHURI PRASAD</t>
  </si>
  <si>
    <t>DATA RAM</t>
  </si>
  <si>
    <t>SANJEEV KUMAR</t>
  </si>
  <si>
    <t>BABU RAM</t>
  </si>
  <si>
    <t>MOHD SHAHID</t>
  </si>
  <si>
    <t>MOHD KASIM</t>
  </si>
  <si>
    <t>KRISHNA MOHAN JHA</t>
  </si>
  <si>
    <t>SHYAMSUNDER JHA</t>
  </si>
  <si>
    <t>DEEPAK SHARMA</t>
  </si>
  <si>
    <t>ASHOK SHARMA</t>
  </si>
  <si>
    <t>RAJ BAHADUR</t>
  </si>
  <si>
    <t>RAMNATH</t>
  </si>
  <si>
    <t>NARENDER KUMAR</t>
  </si>
  <si>
    <t>BAIKUNTH PRASAD</t>
  </si>
  <si>
    <t>ASHA</t>
  </si>
  <si>
    <t>NARESH CHAND</t>
  </si>
  <si>
    <t>MEERA</t>
  </si>
  <si>
    <t>YOGESH</t>
  </si>
  <si>
    <t>SG</t>
  </si>
  <si>
    <t>LSG</t>
  </si>
  <si>
    <t>F</t>
  </si>
  <si>
    <t>Name and address of contractor :  SNG Security Services Pvt.Ltd.</t>
  </si>
  <si>
    <t>SNG House,D-36,Building No-605,100 Foot Road,Chattarpur,New Delhi-110074</t>
  </si>
  <si>
    <t>BALAJI MEDICAL AND DIAGNOSTIC RESEARCH CENTRE (MAX SUPER SPECIALITY HOSPITAL)</t>
  </si>
  <si>
    <t xml:space="preserve">Name and address of Principal Employer :  </t>
  </si>
  <si>
    <t>108 A, I.P. EXTENSION PATPARGANJ DELHI -110092</t>
  </si>
  <si>
    <t>PRITHVI SINGH</t>
  </si>
  <si>
    <t>SANT KUMAR SINGH</t>
  </si>
  <si>
    <t>MOHAMMAD SAKIR</t>
  </si>
  <si>
    <t>SEEMA YADAV</t>
  </si>
  <si>
    <t>JITENDER KUMAR SINGH</t>
  </si>
  <si>
    <t>VINOD KUMAR</t>
  </si>
  <si>
    <t>DEVNATH LAL</t>
  </si>
  <si>
    <t>YASHPAL SINGH</t>
  </si>
  <si>
    <t>GOPAL SINGH</t>
  </si>
  <si>
    <t>JANARDAN SINGH</t>
  </si>
  <si>
    <t>JAN MOHAMMAD</t>
  </si>
  <si>
    <t>JITENDRA YADAV</t>
  </si>
  <si>
    <t>MADAN SINGH</t>
  </si>
  <si>
    <t>BANVARI LAL</t>
  </si>
  <si>
    <t>JAGGI RAM</t>
  </si>
  <si>
    <t>KARAM SINGH</t>
  </si>
  <si>
    <t>DEEPAK</t>
  </si>
  <si>
    <t>SHIVANI DEVI</t>
  </si>
  <si>
    <t>VIVEK KUMAR</t>
  </si>
  <si>
    <t>CHANDRA PRAKASH</t>
  </si>
  <si>
    <t>JUGENDRA SINGH</t>
  </si>
  <si>
    <t>OM PRAKASH</t>
  </si>
  <si>
    <t>SANJEET KUMAR SINGH</t>
  </si>
  <si>
    <t>SOMIN ALI</t>
  </si>
  <si>
    <t>YOGESH KUMAR</t>
  </si>
  <si>
    <t>GYANCHAND</t>
  </si>
  <si>
    <t>GANPAL SINGH</t>
  </si>
  <si>
    <t>KESHAR SINGH</t>
  </si>
  <si>
    <t>AAKASH KUMAR</t>
  </si>
  <si>
    <t>RAMBEER</t>
  </si>
  <si>
    <t>SANJIV PANWAR</t>
  </si>
  <si>
    <t>JASBIR SINGH</t>
  </si>
  <si>
    <t>MEHARDEEN ALI</t>
  </si>
  <si>
    <t>NAVEEN KUMAR JHA</t>
  </si>
  <si>
    <t>ARVIND JHA</t>
  </si>
  <si>
    <t>NISHANT</t>
  </si>
  <si>
    <t>INDRAJEET</t>
  </si>
  <si>
    <t>SHER SINGH</t>
  </si>
  <si>
    <t>KISHAN SAHAY</t>
  </si>
  <si>
    <t>RAJENDER SINGH</t>
  </si>
  <si>
    <t>RAJ KUMAR</t>
  </si>
  <si>
    <t>ASHOK KUMAR</t>
  </si>
  <si>
    <t>MONU</t>
  </si>
  <si>
    <t>SUNDER SINGH</t>
  </si>
  <si>
    <t>LOKENDER KASANA</t>
  </si>
  <si>
    <t>SARDAR SINGH</t>
  </si>
  <si>
    <t>DHARAMVIR</t>
  </si>
  <si>
    <t>RAMFAL</t>
  </si>
  <si>
    <t>NIRAJ KUMAR</t>
  </si>
  <si>
    <t>JAY PRAKASH</t>
  </si>
  <si>
    <t>LOKESH</t>
  </si>
  <si>
    <t>NIRANJAN SINGH</t>
  </si>
  <si>
    <t>AYUSH GUJJAR</t>
  </si>
  <si>
    <t>AJAY CHAUHAN</t>
  </si>
  <si>
    <t>SHIV PAL SINGH</t>
  </si>
  <si>
    <t>SANTOSH KUMAR MAHTO</t>
  </si>
  <si>
    <t>GUNESHWAR MAHTO</t>
  </si>
  <si>
    <t>SHAJAD</t>
  </si>
  <si>
    <t>KHALIL MALIK</t>
  </si>
  <si>
    <t>PIYUSH KANT SHARMA</t>
  </si>
  <si>
    <t>PARAS NATH SHARMA</t>
  </si>
  <si>
    <t>PULKIT</t>
  </si>
  <si>
    <t>SUSHIL</t>
  </si>
  <si>
    <t>SATISH KUMAR</t>
  </si>
  <si>
    <t>KIRAN SINGH</t>
  </si>
  <si>
    <t>ABHISHEK KUMAR</t>
  </si>
  <si>
    <t>RAMKISHAN</t>
  </si>
  <si>
    <t>DOJ</t>
  </si>
  <si>
    <t>NANDNI KUMARI</t>
  </si>
  <si>
    <t>SHISHIR KUMAR</t>
  </si>
  <si>
    <t>PUSHPENDER BANSAL</t>
  </si>
  <si>
    <t>GYAN CHAND BANSAL</t>
  </si>
  <si>
    <t>SONIA SAINI</t>
  </si>
  <si>
    <t>JITENDER SAINI</t>
  </si>
  <si>
    <t>19.01-2021</t>
  </si>
  <si>
    <t>SUJEET KUMAR</t>
  </si>
  <si>
    <t>BHAGIRATH PRASAD SINGH</t>
  </si>
  <si>
    <t>RAHUL SINHA</t>
  </si>
  <si>
    <t>RATATAN KUMAR</t>
  </si>
  <si>
    <t>AMARNATH RAM</t>
  </si>
  <si>
    <t>JANAKDEO RAY</t>
  </si>
  <si>
    <t>ATUL KUMAR</t>
  </si>
  <si>
    <t>RATAN SINGH</t>
  </si>
  <si>
    <t>RAJOO</t>
  </si>
  <si>
    <t>RAMBABOO</t>
  </si>
  <si>
    <t>VINOD KUMAR SINGARIYA</t>
  </si>
  <si>
    <t>RAM KALA</t>
  </si>
  <si>
    <t>RAUNAK KUMAR SINGH</t>
  </si>
  <si>
    <t>RAJU KUMAR SINGH</t>
  </si>
  <si>
    <t>VAJID ALI</t>
  </si>
  <si>
    <t>RAMAN KUMAR</t>
  </si>
  <si>
    <t>TAHIR ALI</t>
  </si>
  <si>
    <t>RAJANI PATAWAL</t>
  </si>
  <si>
    <t>PUSHKAR SINGH</t>
  </si>
  <si>
    <t>NEELAM</t>
  </si>
  <si>
    <t>ARUN PANDEY</t>
  </si>
  <si>
    <t>SOM RAJ</t>
  </si>
  <si>
    <t>AMBIKA PANDEY</t>
  </si>
  <si>
    <t>MANGULAL</t>
  </si>
  <si>
    <t>PRESENT</t>
  </si>
  <si>
    <t>MAHBOOB MALIK</t>
  </si>
  <si>
    <t>YASEEN MALIK</t>
  </si>
  <si>
    <t>AS PER DEPLOYMENT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</si>
  <si>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</si>
  <si>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</si>
  <si>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</si>
  <si>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</si>
  <si>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</si>
  <si>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</si>
  <si>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</si>
  <si>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</si>
  <si>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</si>
  <si>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</si>
  <si>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KAPIL</t>
  </si>
  <si>
    <t>RAJPAL SINGH</t>
  </si>
  <si>
    <t>DIFF</t>
  </si>
  <si>
    <t>INDRESH</t>
  </si>
  <si>
    <t>RAM CHANDRA</t>
  </si>
  <si>
    <t>MINTU KUMAR TIWARI</t>
  </si>
  <si>
    <t>OMPRAKASH TIWARI</t>
  </si>
  <si>
    <t>RAHUL SHARMA</t>
  </si>
  <si>
    <t>RAM SHANKAR SHARMA</t>
  </si>
  <si>
    <t>NAVEEN</t>
  </si>
  <si>
    <t>JASVEER SINGH</t>
  </si>
  <si>
    <t>DEEPAK CHANDRA</t>
  </si>
  <si>
    <t>SHIV PRASAD</t>
  </si>
  <si>
    <t>SACHIN TIWARI</t>
  </si>
  <si>
    <t>RAMESH CHANDRA TIWARI</t>
  </si>
  <si>
    <t>MANISH</t>
  </si>
  <si>
    <t>ASHOK</t>
  </si>
  <si>
    <t>TULE RAM</t>
  </si>
  <si>
    <t>ARVIND MISHRA</t>
  </si>
  <si>
    <t>VISHAL RAJ</t>
  </si>
  <si>
    <t>AMIT KUMAR</t>
  </si>
  <si>
    <t>A</t>
  </si>
  <si>
    <t xml:space="preserve"> A</t>
  </si>
  <si>
    <t>PUNYA DEV SINGH</t>
  </si>
  <si>
    <t>CHANDRAHANS SINGH</t>
  </si>
  <si>
    <t>BASANT</t>
  </si>
  <si>
    <t>ATTENDANCE PERIOD : 1 AUG to 31 AUG</t>
  </si>
  <si>
    <t>AUGUST- 2022___________________</t>
  </si>
  <si>
    <t>OFF</t>
  </si>
  <si>
    <t>BASANT KUMAR RAM</t>
  </si>
  <si>
    <t>LATE SURENDER RAM</t>
  </si>
  <si>
    <t>CHANDR BHAN SINGH</t>
  </si>
  <si>
    <t>DEV KUMAR SINGH</t>
  </si>
  <si>
    <t>RAM CHANDRA MISHRA</t>
  </si>
  <si>
    <t>GOVIND</t>
  </si>
  <si>
    <t>ANUJ GIRI</t>
  </si>
  <si>
    <t>AVESH</t>
  </si>
  <si>
    <t>AMARNATH</t>
  </si>
  <si>
    <t>DHARMVIR</t>
  </si>
  <si>
    <t xml:space="preserve">MANGLESHWAR </t>
  </si>
  <si>
    <t>ROSHAN LAL</t>
  </si>
  <si>
    <t>GAUTAM MISHRA</t>
  </si>
  <si>
    <t>K M RAMESH</t>
  </si>
  <si>
    <t>SHYAMLE SINGH</t>
  </si>
  <si>
    <t>ASHISH PANWAR</t>
  </si>
  <si>
    <t>RAJVEER SINGH</t>
  </si>
  <si>
    <t>MATHURA PRASAD</t>
  </si>
  <si>
    <t>JAGDISH MISHRA</t>
  </si>
  <si>
    <t xml:space="preserve"> </t>
  </si>
  <si>
    <t>SHUBHAM</t>
  </si>
  <si>
    <t>SURENDER GIRI</t>
  </si>
  <si>
    <t>BABU LAL</t>
  </si>
  <si>
    <t>AJAB SINGH</t>
  </si>
  <si>
    <t>DINESH KUMAR</t>
  </si>
  <si>
    <t>ANKIT BHADAURIYA</t>
  </si>
  <si>
    <t>BRAJESH SINGH</t>
  </si>
  <si>
    <t>SHOBHIT KUMAR TIWARI</t>
  </si>
  <si>
    <t>RAJKISHOR</t>
  </si>
  <si>
    <t>DHARMVEER</t>
  </si>
  <si>
    <t>DEC- 2022___________________</t>
  </si>
  <si>
    <t>ATTENDANCE PERIOD : 1 DEC to 31 DEC 2022</t>
  </si>
  <si>
    <t>p</t>
  </si>
  <si>
    <t>AMIT</t>
  </si>
  <si>
    <t>SANDEEP</t>
  </si>
  <si>
    <t>ABHISHEK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</si>
</sst>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[$-409]d/mmm/yyyy;@"/>
    <numFmt numFmtId="166" formatCode="dd\/mm\/yyyy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4"/>
      <color rgb="FF000000"/>
      <name val="Times New Roman"/>
      <family val="1"/>
    </font>
    <font>
      <sz val="14"/>
      <color rgb="FF000000"/>
      <name val="Cambria"/>
      <family val="2"/>
    </font>
    <font>
      <sz val="14"/>
      <name val="Cambria"/>
      <family val="1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name val="Cambria"/>
      <family val="2"/>
    </font>
    <font>
      <sz val="14"/>
      <name val="Times New Roman"/>
      <family val="1"/>
    </font>
    <font>
      <b/>
      <sz val="11"/>
      <name val="Arial"/>
      <family val="2"/>
    </font>
    <font>
      <sz val="14"/>
      <name val="Calibri"/>
      <family val="2"/>
      <scheme val="minor"/>
    </font>
    <font>
      <sz val="12"/>
      <name val="Cambria"/>
      <family val="1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mbria"/>
      <family val="1"/>
      <scheme val="major"/>
    </font>
    <font>
      <b/>
      <sz val="1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18" xfId="0" applyFont="1" applyFill="1" applyBorder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13" xfId="0" applyFont="1" applyFill="1" applyBorder="1" applyAlignment="1"/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0" xfId="0" applyFill="1" applyBorder="1"/>
    <xf numFmtId="0" fontId="5" fillId="0" borderId="13" xfId="0" applyFont="1" applyFill="1" applyBorder="1"/>
    <xf numFmtId="0" fontId="7" fillId="0" borderId="14" xfId="0" applyFont="1" applyFill="1" applyBorder="1"/>
    <xf numFmtId="0" fontId="8" fillId="0" borderId="14" xfId="0" applyFont="1" applyFill="1" applyBorder="1"/>
    <xf numFmtId="0" fontId="9" fillId="0" borderId="15" xfId="0" applyFont="1" applyFill="1" applyBorder="1"/>
    <xf numFmtId="0" fontId="5" fillId="0" borderId="16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0" fontId="0" fillId="0" borderId="17" xfId="0" applyFill="1" applyBorder="1"/>
    <xf numFmtId="0" fontId="10" fillId="0" borderId="16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/>
    <xf numFmtId="0" fontId="9" fillId="0" borderId="17" xfId="0" applyFont="1" applyFill="1" applyBorder="1"/>
    <xf numFmtId="0" fontId="5" fillId="0" borderId="0" xfId="0" applyFont="1" applyFill="1" applyBorder="1" applyAlignment="1"/>
    <xf numFmtId="0" fontId="8" fillId="0" borderId="0" xfId="0" applyFont="1" applyFill="1" applyBorder="1"/>
    <xf numFmtId="0" fontId="5" fillId="0" borderId="16" xfId="0" applyFont="1" applyFill="1" applyBorder="1"/>
    <xf numFmtId="0" fontId="0" fillId="0" borderId="16" xfId="0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9" xfId="0" applyFill="1" applyBorder="1" applyAlignment="1">
      <alignment horizontal="left"/>
    </xf>
    <xf numFmtId="0" fontId="0" fillId="0" borderId="19" xfId="0" applyFill="1" applyBorder="1" applyAlignment="1">
      <alignment horizontal="center"/>
    </xf>
    <xf numFmtId="0" fontId="4" fillId="0" borderId="19" xfId="0" applyFont="1" applyFill="1" applyBorder="1"/>
    <xf numFmtId="0" fontId="3" fillId="0" borderId="19" xfId="0" applyFont="1" applyFill="1" applyBorder="1"/>
    <xf numFmtId="0" fontId="0" fillId="0" borderId="19" xfId="0" applyFill="1" applyBorder="1"/>
    <xf numFmtId="0" fontId="0" fillId="0" borderId="20" xfId="0" applyFill="1" applyBorder="1"/>
    <xf numFmtId="0" fontId="5" fillId="0" borderId="19" xfId="0" applyFont="1" applyFill="1" applyBorder="1" applyAlignment="1">
      <alignment vertical="center"/>
    </xf>
    <xf numFmtId="0" fontId="8" fillId="0" borderId="19" xfId="0" applyFont="1" applyFill="1" applyBorder="1"/>
    <xf numFmtId="0" fontId="9" fillId="0" borderId="20" xfId="0" applyFont="1" applyFill="1" applyBorder="1"/>
    <xf numFmtId="0" fontId="1" fillId="0" borderId="0" xfId="0" applyFont="1" applyFill="1"/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16" fillId="0" borderId="0" xfId="0" applyFont="1" applyFill="1" applyAlignment="1"/>
    <xf numFmtId="0" fontId="2" fillId="2" borderId="0" xfId="0" applyFont="1" applyFill="1"/>
    <xf numFmtId="164" fontId="13" fillId="3" borderId="25" xfId="0" applyNumberFormat="1" applyFont="1" applyFill="1" applyBorder="1" applyAlignment="1">
      <alignment horizontal="center" wrapText="1"/>
    </xf>
    <xf numFmtId="0" fontId="12" fillId="3" borderId="25" xfId="0" applyFont="1" applyFill="1" applyBorder="1" applyAlignment="1">
      <alignment horizontal="left" wrapText="1"/>
    </xf>
    <xf numFmtId="164" fontId="13" fillId="3" borderId="25" xfId="0" applyNumberFormat="1" applyFont="1" applyFill="1" applyBorder="1" applyAlignment="1">
      <alignment horizontal="left" wrapText="1"/>
    </xf>
    <xf numFmtId="0" fontId="14" fillId="3" borderId="25" xfId="0" applyFont="1" applyFill="1" applyBorder="1" applyAlignment="1">
      <alignment horizontal="center" wrapText="1"/>
    </xf>
    <xf numFmtId="165" fontId="12" fillId="3" borderId="25" xfId="0" applyNumberFormat="1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0" fillId="3" borderId="0" xfId="0" applyFill="1"/>
    <xf numFmtId="164" fontId="13" fillId="3" borderId="23" xfId="0" applyNumberFormat="1" applyFont="1" applyFill="1" applyBorder="1" applyAlignment="1">
      <alignment horizontal="center" wrapText="1"/>
    </xf>
    <xf numFmtId="0" fontId="12" fillId="3" borderId="23" xfId="0" applyFont="1" applyFill="1" applyBorder="1" applyAlignment="1">
      <alignment horizontal="left" wrapText="1"/>
    </xf>
    <xf numFmtId="164" fontId="13" fillId="3" borderId="23" xfId="0" applyNumberFormat="1" applyFont="1" applyFill="1" applyBorder="1" applyAlignment="1">
      <alignment horizontal="left" wrapText="1"/>
    </xf>
    <xf numFmtId="0" fontId="14" fillId="3" borderId="23" xfId="0" applyFont="1" applyFill="1" applyBorder="1" applyAlignment="1">
      <alignment horizontal="center" wrapText="1"/>
    </xf>
    <xf numFmtId="165" fontId="12" fillId="3" borderId="23" xfId="0" applyNumberFormat="1" applyFont="1" applyFill="1" applyBorder="1" applyAlignment="1">
      <alignment horizontal="left" wrapText="1"/>
    </xf>
    <xf numFmtId="164" fontId="13" fillId="3" borderId="24" xfId="0" applyNumberFormat="1" applyFont="1" applyFill="1" applyBorder="1" applyAlignment="1">
      <alignment horizontal="left" wrapText="1"/>
    </xf>
    <xf numFmtId="0" fontId="9" fillId="3" borderId="0" xfId="0" applyFont="1" applyFill="1"/>
    <xf numFmtId="164" fontId="13" fillId="2" borderId="23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Border="1"/>
    <xf numFmtId="166" fontId="3" fillId="0" borderId="1" xfId="0" applyNumberFormat="1" applyFont="1" applyBorder="1"/>
    <xf numFmtId="0" fontId="1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 wrapText="1"/>
    </xf>
    <xf numFmtId="0" fontId="10" fillId="3" borderId="3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0" xfId="0" applyFill="1"/>
    <xf numFmtId="0" fontId="11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164" fontId="19" fillId="0" borderId="25" xfId="0" applyNumberFormat="1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left" wrapText="1"/>
    </xf>
    <xf numFmtId="164" fontId="19" fillId="0" borderId="23" xfId="0" applyNumberFormat="1" applyFont="1" applyFill="1" applyBorder="1" applyAlignment="1">
      <alignment horizontal="left" wrapText="1"/>
    </xf>
    <xf numFmtId="165" fontId="20" fillId="0" borderId="23" xfId="0" applyNumberFormat="1" applyFont="1" applyFill="1" applyBorder="1" applyAlignment="1">
      <alignment horizontal="left" wrapText="1"/>
    </xf>
    <xf numFmtId="164" fontId="19" fillId="0" borderId="24" xfId="0" applyNumberFormat="1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horizontal="left"/>
    </xf>
    <xf numFmtId="166" fontId="24" fillId="0" borderId="1" xfId="0" applyNumberFormat="1" applyFont="1" applyFill="1" applyBorder="1"/>
    <xf numFmtId="0" fontId="20" fillId="0" borderId="1" xfId="0" applyFont="1" applyFill="1" applyBorder="1" applyAlignment="1">
      <alignment horizontal="left" wrapText="1"/>
    </xf>
    <xf numFmtId="0" fontId="20" fillId="0" borderId="24" xfId="0" applyFont="1" applyFill="1" applyBorder="1" applyAlignment="1">
      <alignment horizontal="left" wrapText="1"/>
    </xf>
    <xf numFmtId="165" fontId="20" fillId="0" borderId="24" xfId="0" applyNumberFormat="1" applyFont="1" applyFill="1" applyBorder="1" applyAlignment="1">
      <alignment horizontal="left" wrapText="1"/>
    </xf>
    <xf numFmtId="0" fontId="21" fillId="0" borderId="27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left" wrapText="1"/>
    </xf>
    <xf numFmtId="165" fontId="20" fillId="0" borderId="1" xfId="0" applyNumberFormat="1" applyFont="1" applyFill="1" applyBorder="1" applyAlignment="1">
      <alignment horizontal="left" wrapText="1"/>
    </xf>
    <xf numFmtId="0" fontId="25" fillId="0" borderId="28" xfId="0" applyFont="1" applyFill="1" applyBorder="1" applyAlignment="1">
      <alignment horizontal="left" wrapText="1"/>
    </xf>
    <xf numFmtId="0" fontId="20" fillId="0" borderId="28" xfId="0" applyFont="1" applyFill="1" applyBorder="1" applyAlignment="1">
      <alignment horizontal="left" wrapText="1"/>
    </xf>
    <xf numFmtId="165" fontId="20" fillId="0" borderId="28" xfId="0" applyNumberFormat="1" applyFont="1" applyFill="1" applyBorder="1" applyAlignment="1">
      <alignment horizontal="left" wrapText="1"/>
    </xf>
    <xf numFmtId="0" fontId="21" fillId="0" borderId="30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0" fontId="25" fillId="0" borderId="0" xfId="0" applyFont="1" applyFill="1"/>
    <xf numFmtId="0" fontId="27" fillId="0" borderId="7" xfId="0" applyFont="1" applyFill="1" applyBorder="1" applyAlignment="1">
      <alignment horizontal="center" vertical="center"/>
    </xf>
    <xf numFmtId="164" fontId="19" fillId="2" borderId="25" xfId="0" applyNumberFormat="1" applyFont="1" applyFill="1" applyBorder="1" applyAlignment="1">
      <alignment horizontal="center" wrapText="1"/>
    </xf>
    <xf numFmtId="0" fontId="20" fillId="2" borderId="25" xfId="0" applyFont="1" applyFill="1" applyBorder="1" applyAlignment="1">
      <alignment horizontal="left" wrapText="1"/>
    </xf>
    <xf numFmtId="164" fontId="19" fillId="2" borderId="25" xfId="0" applyNumberFormat="1" applyFont="1" applyFill="1" applyBorder="1" applyAlignment="1">
      <alignment horizontal="left" wrapText="1"/>
    </xf>
    <xf numFmtId="0" fontId="14" fillId="2" borderId="25" xfId="0" applyFont="1" applyFill="1" applyBorder="1" applyAlignment="1">
      <alignment horizontal="center" wrapText="1"/>
    </xf>
    <xf numFmtId="165" fontId="20" fillId="2" borderId="25" xfId="0" applyNumberFormat="1" applyFont="1" applyFill="1" applyBorder="1" applyAlignment="1">
      <alignment horizontal="left" wrapText="1"/>
    </xf>
    <xf numFmtId="0" fontId="21" fillId="2" borderId="9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0" fillId="2" borderId="23" xfId="0" applyFont="1" applyFill="1" applyBorder="1" applyAlignment="1">
      <alignment horizontal="left" wrapText="1"/>
    </xf>
    <xf numFmtId="164" fontId="19" fillId="2" borderId="23" xfId="0" applyNumberFormat="1" applyFont="1" applyFill="1" applyBorder="1" applyAlignment="1">
      <alignment horizontal="left" wrapText="1"/>
    </xf>
    <xf numFmtId="0" fontId="14" fillId="2" borderId="23" xfId="0" applyFont="1" applyFill="1" applyBorder="1" applyAlignment="1">
      <alignment horizontal="center" wrapText="1"/>
    </xf>
    <xf numFmtId="165" fontId="20" fillId="2" borderId="23" xfId="0" applyNumberFormat="1" applyFont="1" applyFill="1" applyBorder="1" applyAlignment="1">
      <alignment horizontal="left" wrapText="1"/>
    </xf>
    <xf numFmtId="0" fontId="11" fillId="2" borderId="2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24" fillId="2" borderId="1" xfId="0" applyFont="1" applyFill="1" applyBorder="1"/>
    <xf numFmtId="0" fontId="20" fillId="2" borderId="1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RAG/PF%20&amp;%20ESI%20Master%20Data-Salary%20sheet/PF%20&amp;%20ESI%20Details%202022-23/5.%20August%202022/PF%20ESI%20MASTER%20DATA%20AUGUST%202022/SNG%20PVT%20LTD/MAX%20SALARY%20SHEET%20JUL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"/>
    </sheetNames>
    <sheetDataSet>
      <sheetData sheetId="0" refreshError="1">
        <row r="9">
          <cell r="B9">
            <v>5336</v>
          </cell>
          <cell r="C9" t="str">
            <v>SG</v>
          </cell>
          <cell r="D9" t="str">
            <v>AJAY KUMAR</v>
          </cell>
          <cell r="E9" t="str">
            <v>MADAN KUMAR</v>
          </cell>
        </row>
        <row r="10">
          <cell r="B10">
            <v>5279</v>
          </cell>
          <cell r="C10" t="str">
            <v>SG</v>
          </cell>
          <cell r="D10" t="str">
            <v>ABDUL RASHID</v>
          </cell>
          <cell r="E10" t="str">
            <v>ABDUL AZIZ</v>
          </cell>
        </row>
        <row r="11">
          <cell r="B11">
            <v>5353</v>
          </cell>
          <cell r="C11" t="str">
            <v>SG</v>
          </cell>
          <cell r="D11" t="str">
            <v>ABHISHEK GUPTA</v>
          </cell>
          <cell r="E11" t="str">
            <v>GYAN PARKASH</v>
          </cell>
        </row>
        <row r="12">
          <cell r="B12">
            <v>5430</v>
          </cell>
          <cell r="C12" t="str">
            <v>LSG</v>
          </cell>
          <cell r="D12" t="str">
            <v>ASHA</v>
          </cell>
          <cell r="E12" t="str">
            <v>NARESH CHAND</v>
          </cell>
        </row>
        <row r="13">
          <cell r="B13">
            <v>5310</v>
          </cell>
          <cell r="C13" t="str">
            <v>SG</v>
          </cell>
          <cell r="D13" t="str">
            <v>VIMLESH KUMAR</v>
          </cell>
          <cell r="E13" t="str">
            <v>SONE LAL BAJPEYI</v>
          </cell>
        </row>
        <row r="14">
          <cell r="B14">
            <v>5335</v>
          </cell>
          <cell r="C14" t="str">
            <v>SG</v>
          </cell>
          <cell r="D14" t="str">
            <v xml:space="preserve">BASANT KUMAR </v>
          </cell>
          <cell r="E14" t="str">
            <v>KEVALANAND</v>
          </cell>
        </row>
        <row r="15">
          <cell r="B15">
            <v>5337</v>
          </cell>
          <cell r="C15" t="str">
            <v>SG</v>
          </cell>
          <cell r="D15" t="str">
            <v>INDRAJEET</v>
          </cell>
          <cell r="E15" t="str">
            <v>SHER SINGH</v>
          </cell>
        </row>
        <row r="16">
          <cell r="B16">
            <v>5326</v>
          </cell>
          <cell r="C16" t="str">
            <v>SG</v>
          </cell>
          <cell r="D16" t="str">
            <v>DHARMENDER KUMAR</v>
          </cell>
          <cell r="E16" t="str">
            <v>RAMESH CHAND</v>
          </cell>
        </row>
        <row r="17">
          <cell r="B17">
            <v>5406</v>
          </cell>
          <cell r="C17" t="str">
            <v>SG</v>
          </cell>
          <cell r="D17" t="str">
            <v>DEEPAK SHARMA</v>
          </cell>
          <cell r="E17" t="str">
            <v>ASHOK SHARMA</v>
          </cell>
        </row>
        <row r="18">
          <cell r="B18">
            <v>5463</v>
          </cell>
          <cell r="C18" t="str">
            <v>SG</v>
          </cell>
          <cell r="D18" t="str">
            <v>DEVNATH LAL</v>
          </cell>
          <cell r="E18" t="str">
            <v>BANVARI LAL</v>
          </cell>
        </row>
        <row r="19">
          <cell r="B19">
            <v>5272</v>
          </cell>
          <cell r="C19" t="str">
            <v>SG</v>
          </cell>
          <cell r="D19" t="str">
            <v>GAJENDER PARSAD</v>
          </cell>
          <cell r="E19" t="str">
            <v>RAJENDRA PRASAD</v>
          </cell>
        </row>
        <row r="20">
          <cell r="B20">
            <v>5460</v>
          </cell>
          <cell r="C20" t="str">
            <v>SG</v>
          </cell>
          <cell r="D20" t="str">
            <v>GOPAL SINGH</v>
          </cell>
          <cell r="E20" t="str">
            <v>KARAM SINGH</v>
          </cell>
        </row>
        <row r="21">
          <cell r="B21">
            <v>5331</v>
          </cell>
          <cell r="C21" t="str">
            <v>SG</v>
          </cell>
          <cell r="D21" t="str">
            <v>GOPAL JI MISHRA</v>
          </cell>
          <cell r="E21" t="str">
            <v>SHIV KUMAR MISHRA</v>
          </cell>
        </row>
        <row r="22">
          <cell r="B22">
            <v>5300</v>
          </cell>
          <cell r="C22" t="str">
            <v>SG</v>
          </cell>
          <cell r="D22" t="str">
            <v>JITENDAR GAUTAM</v>
          </cell>
          <cell r="E22" t="str">
            <v>BALRAJ</v>
          </cell>
        </row>
        <row r="23">
          <cell r="B23">
            <v>5459</v>
          </cell>
          <cell r="C23" t="str">
            <v>SG</v>
          </cell>
          <cell r="D23" t="str">
            <v>JITENDER KUMAR SINGH</v>
          </cell>
          <cell r="E23" t="str">
            <v>MADAN SINGH</v>
          </cell>
        </row>
        <row r="24">
          <cell r="B24">
            <v>5409</v>
          </cell>
          <cell r="C24" t="str">
            <v>SG</v>
          </cell>
          <cell r="D24" t="str">
            <v>KRISHNA MOHAN JHA</v>
          </cell>
          <cell r="E24" t="str">
            <v>SHYAMSUNDER JHA</v>
          </cell>
        </row>
        <row r="25">
          <cell r="B25">
            <v>5364</v>
          </cell>
          <cell r="C25" t="str">
            <v>SG</v>
          </cell>
          <cell r="D25" t="str">
            <v>LOVE KUMAR BAJAJ</v>
          </cell>
          <cell r="E25" t="str">
            <v>ASHOK KUMAR BAJAJ</v>
          </cell>
        </row>
        <row r="26">
          <cell r="B26">
            <v>5303</v>
          </cell>
          <cell r="C26" t="str">
            <v>LSG</v>
          </cell>
          <cell r="D26" t="str">
            <v>LALITA DEVI</v>
          </cell>
          <cell r="E26" t="str">
            <v>BHUWAN CHANDRA</v>
          </cell>
        </row>
        <row r="27">
          <cell r="B27">
            <v>5355</v>
          </cell>
          <cell r="C27" t="str">
            <v>SG</v>
          </cell>
          <cell r="D27" t="str">
            <v>MOHIT KUMAR</v>
          </cell>
          <cell r="E27" t="str">
            <v>HARISHANKAR</v>
          </cell>
        </row>
        <row r="28">
          <cell r="B28">
            <v>5434</v>
          </cell>
          <cell r="C28" t="str">
            <v>LSG</v>
          </cell>
          <cell r="D28" t="str">
            <v>MEERA</v>
          </cell>
          <cell r="E28" t="str">
            <v>YOGESH</v>
          </cell>
        </row>
        <row r="29">
          <cell r="B29">
            <v>5295</v>
          </cell>
          <cell r="C29" t="str">
            <v>LSG</v>
          </cell>
          <cell r="D29" t="str">
            <v>MAMTA SINGH</v>
          </cell>
          <cell r="E29" t="str">
            <v>STYENDER PRATAP SINGH</v>
          </cell>
        </row>
        <row r="30">
          <cell r="B30">
            <v>5320</v>
          </cell>
          <cell r="C30" t="str">
            <v>SG</v>
          </cell>
          <cell r="D30" t="str">
            <v>MANISH RANJAN</v>
          </cell>
          <cell r="E30" t="str">
            <v>VIJENDRA PRASAD SINGH</v>
          </cell>
        </row>
        <row r="31">
          <cell r="B31">
            <v>5445</v>
          </cell>
          <cell r="C31" t="str">
            <v>SG</v>
          </cell>
          <cell r="D31" t="str">
            <v>MOHAMMAD SAKIR</v>
          </cell>
          <cell r="E31" t="str">
            <v>JAN MOHAMMAD</v>
          </cell>
        </row>
        <row r="32">
          <cell r="B32">
            <v>5407</v>
          </cell>
          <cell r="C32" t="str">
            <v>SG</v>
          </cell>
          <cell r="D32" t="str">
            <v>NARENDER KUMAR</v>
          </cell>
          <cell r="E32" t="str">
            <v>BAIKUNTH PRASAD</v>
          </cell>
        </row>
        <row r="33">
          <cell r="B33">
            <v>5311</v>
          </cell>
          <cell r="C33" t="str">
            <v>SG</v>
          </cell>
          <cell r="D33" t="str">
            <v>PRAVEEN KUMAR</v>
          </cell>
          <cell r="E33" t="str">
            <v>MUNNI LAL</v>
          </cell>
        </row>
        <row r="34">
          <cell r="B34">
            <v>5273</v>
          </cell>
          <cell r="C34" t="str">
            <v>SG</v>
          </cell>
          <cell r="D34" t="str">
            <v>PRAVESH KUMAR</v>
          </cell>
          <cell r="E34" t="str">
            <v>RAM HETH SINGH</v>
          </cell>
        </row>
        <row r="35">
          <cell r="B35">
            <v>5304</v>
          </cell>
          <cell r="C35" t="str">
            <v>LSG</v>
          </cell>
          <cell r="D35" t="str">
            <v>PARWATI WALDIA</v>
          </cell>
          <cell r="E35" t="str">
            <v>ANAND SINGH WALDIA</v>
          </cell>
        </row>
        <row r="36">
          <cell r="B36">
            <v>5346</v>
          </cell>
          <cell r="C36" t="str">
            <v>SG</v>
          </cell>
          <cell r="D36" t="str">
            <v>PRAKASH SATI</v>
          </cell>
          <cell r="E36" t="str">
            <v>BHARAV DUTT SATI</v>
          </cell>
        </row>
        <row r="37">
          <cell r="B37">
            <v>5444</v>
          </cell>
          <cell r="C37" t="str">
            <v>SG</v>
          </cell>
          <cell r="D37" t="str">
            <v>PRITHVI SINGH</v>
          </cell>
          <cell r="E37" t="str">
            <v>DATA RAM</v>
          </cell>
        </row>
        <row r="38">
          <cell r="B38">
            <v>5343</v>
          </cell>
          <cell r="C38" t="str">
            <v>SG</v>
          </cell>
          <cell r="D38" t="str">
            <v>RAM KISHOR</v>
          </cell>
          <cell r="E38" t="str">
            <v>LATE LOHURI PRASAD</v>
          </cell>
        </row>
        <row r="39">
          <cell r="B39">
            <v>5410</v>
          </cell>
          <cell r="C39" t="str">
            <v>SG</v>
          </cell>
          <cell r="D39" t="str">
            <v>RAJ BAHADUR</v>
          </cell>
          <cell r="E39" t="str">
            <v>RAMNATH</v>
          </cell>
        </row>
        <row r="40">
          <cell r="B40">
            <v>5308</v>
          </cell>
          <cell r="C40" t="str">
            <v>SG</v>
          </cell>
          <cell r="D40" t="str">
            <v>SAURABH KUMAR</v>
          </cell>
          <cell r="E40" t="str">
            <v>DINESH KUMAR SAXENA</v>
          </cell>
        </row>
        <row r="41">
          <cell r="B41">
            <v>5342</v>
          </cell>
          <cell r="C41" t="str">
            <v>SG</v>
          </cell>
          <cell r="D41" t="str">
            <v>SARVESH KUMAR</v>
          </cell>
          <cell r="E41" t="str">
            <v>ROOP RAM</v>
          </cell>
        </row>
        <row r="42">
          <cell r="B42">
            <v>5334</v>
          </cell>
          <cell r="C42" t="str">
            <v>SG</v>
          </cell>
          <cell r="D42" t="str">
            <v>SUBHASH</v>
          </cell>
          <cell r="E42" t="str">
            <v>KASHI RAM</v>
          </cell>
        </row>
        <row r="43">
          <cell r="B43">
            <v>5296</v>
          </cell>
          <cell r="C43" t="str">
            <v>SG</v>
          </cell>
          <cell r="D43" t="str">
            <v>SOHAN GIRI</v>
          </cell>
          <cell r="E43" t="str">
            <v>DHARAMVIR GIRI</v>
          </cell>
        </row>
        <row r="44">
          <cell r="B44">
            <v>5372</v>
          </cell>
          <cell r="C44" t="str">
            <v>LSG</v>
          </cell>
          <cell r="D44" t="str">
            <v>SHOBHA KUMARI</v>
          </cell>
          <cell r="E44" t="str">
            <v>VIJAY</v>
          </cell>
        </row>
        <row r="45">
          <cell r="B45">
            <v>5265</v>
          </cell>
          <cell r="C45" t="str">
            <v>SG</v>
          </cell>
          <cell r="D45" t="str">
            <v>SANJAY AWASTHI</v>
          </cell>
          <cell r="E45" t="str">
            <v>KUNJ BIHARI</v>
          </cell>
        </row>
        <row r="46">
          <cell r="B46">
            <v>5379</v>
          </cell>
          <cell r="C46" t="str">
            <v>SG</v>
          </cell>
          <cell r="D46" t="str">
            <v>SATYENDER TIWARI</v>
          </cell>
          <cell r="E46" t="str">
            <v>RAM ASHISH TIWARI</v>
          </cell>
        </row>
        <row r="47">
          <cell r="B47">
            <v>5363</v>
          </cell>
          <cell r="C47" t="str">
            <v>SG</v>
          </cell>
          <cell r="D47" t="str">
            <v>SIPAHI LAL</v>
          </cell>
          <cell r="E47" t="str">
            <v>SHIV DAYAL YADAV</v>
          </cell>
        </row>
        <row r="48">
          <cell r="B48">
            <v>5341</v>
          </cell>
          <cell r="C48" t="str">
            <v>SG</v>
          </cell>
          <cell r="D48" t="str">
            <v>SANJAY KUMAR SINGH</v>
          </cell>
          <cell r="E48" t="str">
            <v>JOKHAN</v>
          </cell>
        </row>
        <row r="49">
          <cell r="B49">
            <v>5387</v>
          </cell>
          <cell r="C49" t="str">
            <v>SG</v>
          </cell>
          <cell r="D49" t="str">
            <v>SANJEEV KUMAR</v>
          </cell>
          <cell r="E49" t="str">
            <v>GYAN PARKASH</v>
          </cell>
        </row>
        <row r="50">
          <cell r="B50">
            <v>5397</v>
          </cell>
          <cell r="C50" t="str">
            <v>SG</v>
          </cell>
          <cell r="D50" t="str">
            <v>MOHD SHAHID</v>
          </cell>
          <cell r="E50" t="str">
            <v>MOHD KASIM</v>
          </cell>
        </row>
        <row r="51">
          <cell r="B51">
            <v>5446</v>
          </cell>
          <cell r="C51" t="str">
            <v>SG</v>
          </cell>
          <cell r="D51" t="str">
            <v>SANT KUMAR SINGH</v>
          </cell>
          <cell r="E51" t="str">
            <v>JANARDAN SINGH</v>
          </cell>
        </row>
        <row r="52">
          <cell r="B52">
            <v>5456</v>
          </cell>
          <cell r="C52" t="str">
            <v>LSG</v>
          </cell>
          <cell r="D52" t="str">
            <v>SEEMA YADAV</v>
          </cell>
          <cell r="E52" t="str">
            <v>JITENDRA YADAV</v>
          </cell>
        </row>
        <row r="53">
          <cell r="B53">
            <v>5592</v>
          </cell>
          <cell r="C53" t="str">
            <v>SG</v>
          </cell>
          <cell r="D53" t="str">
            <v>PUNYA DEV SINGH</v>
          </cell>
          <cell r="E53" t="str">
            <v>CHANDRAHANS SINGH</v>
          </cell>
        </row>
        <row r="54">
          <cell r="B54">
            <v>5264</v>
          </cell>
          <cell r="C54" t="str">
            <v>LSG</v>
          </cell>
          <cell r="D54" t="str">
            <v>USHA BAUDH</v>
          </cell>
          <cell r="E54" t="str">
            <v>KHUSHAL  SINGH</v>
          </cell>
        </row>
        <row r="55">
          <cell r="B55">
            <v>5345</v>
          </cell>
          <cell r="C55" t="str">
            <v>SG</v>
          </cell>
          <cell r="D55" t="str">
            <v>VIMAL SINGH CHAUHAN</v>
          </cell>
          <cell r="E55" t="str">
            <v>VINOD SINGH</v>
          </cell>
        </row>
        <row r="56">
          <cell r="B56">
            <v>5376</v>
          </cell>
          <cell r="C56" t="str">
            <v>SG</v>
          </cell>
          <cell r="D56" t="str">
            <v>VIMAL KUMAR</v>
          </cell>
          <cell r="E56" t="str">
            <v>RATAN LAL</v>
          </cell>
        </row>
        <row r="57">
          <cell r="B57">
            <v>5361</v>
          </cell>
          <cell r="C57" t="str">
            <v>SG</v>
          </cell>
          <cell r="D57" t="str">
            <v>YOGENDRA SINGH</v>
          </cell>
          <cell r="E57" t="str">
            <v>KUMARPAL SINGH</v>
          </cell>
        </row>
        <row r="58">
          <cell r="B58">
            <v>5462</v>
          </cell>
          <cell r="C58" t="str">
            <v>SG</v>
          </cell>
          <cell r="D58" t="str">
            <v>YASHPAL SINGH</v>
          </cell>
          <cell r="E58" t="str">
            <v>JAGGI RAM</v>
          </cell>
        </row>
        <row r="59">
          <cell r="B59">
            <v>5470</v>
          </cell>
          <cell r="C59" t="str">
            <v>LSG</v>
          </cell>
          <cell r="D59" t="str">
            <v>SHIVANI DEVI</v>
          </cell>
          <cell r="E59" t="str">
            <v>VIVEK KUMAR</v>
          </cell>
        </row>
        <row r="60">
          <cell r="B60">
            <v>5472</v>
          </cell>
          <cell r="C60" t="str">
            <v>SG</v>
          </cell>
          <cell r="D60" t="str">
            <v>DEEPAK</v>
          </cell>
          <cell r="E60" t="str">
            <v>CHANDRA PRAKASH</v>
          </cell>
        </row>
        <row r="61">
          <cell r="B61">
            <v>5478</v>
          </cell>
          <cell r="C61" t="str">
            <v>SG</v>
          </cell>
          <cell r="D61" t="str">
            <v>JUGENDRA SINGH</v>
          </cell>
          <cell r="E61" t="str">
            <v>OM PRAKASH</v>
          </cell>
        </row>
        <row r="62">
          <cell r="B62">
            <v>5488</v>
          </cell>
          <cell r="C62" t="str">
            <v>SG</v>
          </cell>
          <cell r="D62" t="str">
            <v>SANJEET KUMAR SINGH</v>
          </cell>
          <cell r="E62" t="str">
            <v>JANARDAN SINGH</v>
          </cell>
        </row>
        <row r="63">
          <cell r="B63">
            <v>5340</v>
          </cell>
          <cell r="C63" t="str">
            <v>SG</v>
          </cell>
          <cell r="D63" t="str">
            <v>YOGESH KUMAR</v>
          </cell>
          <cell r="E63" t="str">
            <v>GYANCHAND</v>
          </cell>
        </row>
        <row r="64">
          <cell r="B64">
            <v>5518</v>
          </cell>
          <cell r="C64" t="str">
            <v>SG</v>
          </cell>
          <cell r="D64" t="str">
            <v>GANPAL SINGH</v>
          </cell>
          <cell r="E64" t="str">
            <v>KESHAR SINGH</v>
          </cell>
        </row>
        <row r="65">
          <cell r="B65">
            <v>5511</v>
          </cell>
          <cell r="C65" t="str">
            <v>SG</v>
          </cell>
          <cell r="D65" t="str">
            <v>AAKASH KUMAR</v>
          </cell>
          <cell r="E65" t="str">
            <v>RAMBEER</v>
          </cell>
        </row>
        <row r="66">
          <cell r="B66">
            <v>5398</v>
          </cell>
          <cell r="C66" t="str">
            <v>SG</v>
          </cell>
          <cell r="D66" t="str">
            <v>SANJIV PANWAR</v>
          </cell>
          <cell r="E66" t="str">
            <v>JASBIR SINGH</v>
          </cell>
        </row>
        <row r="67">
          <cell r="B67">
            <v>5510</v>
          </cell>
          <cell r="C67" t="str">
            <v>SG</v>
          </cell>
          <cell r="D67" t="str">
            <v>SOMIN ALI</v>
          </cell>
          <cell r="E67" t="str">
            <v>MEHARDEEN ALI</v>
          </cell>
        </row>
        <row r="68">
          <cell r="B68">
            <v>5523</v>
          </cell>
          <cell r="C68" t="str">
            <v>SG</v>
          </cell>
          <cell r="D68" t="str">
            <v>NAVEEN KUMAR JHA</v>
          </cell>
          <cell r="E68" t="str">
            <v>ARVIND JHA</v>
          </cell>
        </row>
        <row r="69">
          <cell r="B69">
            <v>5529</v>
          </cell>
          <cell r="C69" t="str">
            <v>SG</v>
          </cell>
          <cell r="D69" t="str">
            <v>YASHPAL SINGH</v>
          </cell>
          <cell r="E69" t="str">
            <v>KISHAN SAHAY</v>
          </cell>
        </row>
        <row r="70">
          <cell r="B70">
            <v>5560</v>
          </cell>
          <cell r="C70" t="str">
            <v>SG</v>
          </cell>
          <cell r="D70" t="str">
            <v>NISHANT</v>
          </cell>
          <cell r="E70" t="str">
            <v>RAJ KUMAR</v>
          </cell>
        </row>
        <row r="71">
          <cell r="B71">
            <v>5570</v>
          </cell>
          <cell r="C71" t="str">
            <v>SG</v>
          </cell>
          <cell r="D71" t="str">
            <v>YASHPAL SINGH</v>
          </cell>
          <cell r="E71" t="str">
            <v>ASHOK KUMAR</v>
          </cell>
        </row>
        <row r="72">
          <cell r="B72">
            <v>5583</v>
          </cell>
          <cell r="C72" t="str">
            <v>SG</v>
          </cell>
          <cell r="D72" t="str">
            <v>LOKENDER KASANA</v>
          </cell>
          <cell r="E72" t="str">
            <v>SARDAR SINGH</v>
          </cell>
        </row>
        <row r="73">
          <cell r="B73">
            <v>5286</v>
          </cell>
          <cell r="C73" t="str">
            <v>SG</v>
          </cell>
          <cell r="D73" t="str">
            <v>BASANT KUMAR RAM</v>
          </cell>
          <cell r="E73" t="str">
            <v>LATE SURENDER RAM</v>
          </cell>
        </row>
        <row r="74">
          <cell r="B74">
            <v>5588</v>
          </cell>
          <cell r="C74" t="str">
            <v>SG</v>
          </cell>
          <cell r="D74" t="str">
            <v>NIRAJ KUMAR</v>
          </cell>
          <cell r="E74" t="str">
            <v>JAY PRAKASH</v>
          </cell>
        </row>
        <row r="75">
          <cell r="B75">
            <v>5420</v>
          </cell>
          <cell r="C75" t="str">
            <v>SG</v>
          </cell>
          <cell r="D75" t="str">
            <v>NANDNI KUMARI</v>
          </cell>
          <cell r="E75" t="str">
            <v>SHISHIR KUMAR</v>
          </cell>
        </row>
        <row r="76">
          <cell r="B76">
            <v>5714</v>
          </cell>
          <cell r="C76" t="str">
            <v>SG</v>
          </cell>
          <cell r="D76" t="str">
            <v>LOKESH</v>
          </cell>
          <cell r="E76" t="str">
            <v>NIRANJAN SINGH</v>
          </cell>
        </row>
        <row r="77">
          <cell r="B77">
            <v>5753</v>
          </cell>
          <cell r="C77" t="str">
            <v>SG</v>
          </cell>
          <cell r="D77" t="str">
            <v>AYUSH GUJJAR</v>
          </cell>
          <cell r="E77" t="str">
            <v>VINOD KUMAR</v>
          </cell>
        </row>
        <row r="78">
          <cell r="B78">
            <v>5759</v>
          </cell>
          <cell r="C78" t="str">
            <v>SG</v>
          </cell>
          <cell r="D78" t="str">
            <v>AJAY CHAUHAN</v>
          </cell>
          <cell r="E78" t="str">
            <v>SHIV PAL SINGH</v>
          </cell>
        </row>
        <row r="79">
          <cell r="B79">
            <v>5447</v>
          </cell>
          <cell r="C79" t="str">
            <v>SG</v>
          </cell>
          <cell r="D79" t="str">
            <v>SANTOSH KUMAR MAHTO</v>
          </cell>
          <cell r="E79" t="str">
            <v>GUNESHWAR MAHTO</v>
          </cell>
        </row>
        <row r="80">
          <cell r="B80">
            <v>5836</v>
          </cell>
          <cell r="C80" t="str">
            <v>SG</v>
          </cell>
          <cell r="D80" t="str">
            <v>SHAJAD</v>
          </cell>
          <cell r="E80" t="str">
            <v>KHALIL MALIK</v>
          </cell>
        </row>
        <row r="81">
          <cell r="B81">
            <v>5819</v>
          </cell>
          <cell r="C81" t="str">
            <v>SG</v>
          </cell>
          <cell r="D81" t="str">
            <v>PIYUSH KANT SHARMA</v>
          </cell>
          <cell r="E81" t="str">
            <v>PARAS NATH SHARMA</v>
          </cell>
        </row>
        <row r="82">
          <cell r="B82">
            <v>5756</v>
          </cell>
          <cell r="C82" t="str">
            <v>SG</v>
          </cell>
          <cell r="D82" t="str">
            <v>PULKIT</v>
          </cell>
          <cell r="E82" t="str">
            <v>SUSHIL</v>
          </cell>
        </row>
        <row r="83">
          <cell r="B83">
            <v>5833</v>
          </cell>
          <cell r="C83" t="str">
            <v>SG</v>
          </cell>
          <cell r="D83" t="str">
            <v>SATISH KUMAR</v>
          </cell>
          <cell r="E83" t="str">
            <v>KIRAN SINGH</v>
          </cell>
        </row>
        <row r="84">
          <cell r="B84">
            <v>5896</v>
          </cell>
          <cell r="C84" t="str">
            <v>SG</v>
          </cell>
          <cell r="D84" t="str">
            <v>PUSHPENDER BANSAL</v>
          </cell>
          <cell r="E84" t="str">
            <v>GYAN CHAND BANSAL</v>
          </cell>
        </row>
        <row r="85">
          <cell r="B85">
            <v>5907</v>
          </cell>
          <cell r="C85" t="str">
            <v>LSG</v>
          </cell>
          <cell r="D85" t="str">
            <v>SONIA SAINI</v>
          </cell>
          <cell r="E85" t="str">
            <v>JITENDER SAINI</v>
          </cell>
        </row>
        <row r="86">
          <cell r="B86">
            <v>5848</v>
          </cell>
          <cell r="C86" t="str">
            <v>SG</v>
          </cell>
          <cell r="D86" t="str">
            <v>ABHISHEK KUMAR</v>
          </cell>
          <cell r="E86" t="str">
            <v>RAMKISHAN</v>
          </cell>
        </row>
        <row r="87">
          <cell r="B87">
            <v>5913</v>
          </cell>
          <cell r="C87" t="str">
            <v>SG</v>
          </cell>
          <cell r="D87" t="str">
            <v>SUJEET KUMAR</v>
          </cell>
          <cell r="E87" t="str">
            <v>BHAGIRATH PRASAD SINGH</v>
          </cell>
        </row>
        <row r="88">
          <cell r="B88">
            <v>5910</v>
          </cell>
          <cell r="C88" t="str">
            <v>SG</v>
          </cell>
          <cell r="D88" t="str">
            <v>RAHUL SINHA</v>
          </cell>
          <cell r="E88" t="str">
            <v>RATATAN KUMAR</v>
          </cell>
        </row>
        <row r="89">
          <cell r="B89">
            <v>5574</v>
          </cell>
          <cell r="C89" t="str">
            <v>SG</v>
          </cell>
          <cell r="D89" t="str">
            <v>MONU</v>
          </cell>
          <cell r="E89" t="str">
            <v>SUNDER SINGH</v>
          </cell>
        </row>
        <row r="90">
          <cell r="B90">
            <v>5512</v>
          </cell>
          <cell r="C90" t="str">
            <v>SG</v>
          </cell>
          <cell r="D90" t="str">
            <v>RAJOO</v>
          </cell>
          <cell r="E90" t="str">
            <v>RAMBABOO</v>
          </cell>
        </row>
        <row r="91">
          <cell r="B91">
            <v>5339</v>
          </cell>
          <cell r="C91" t="str">
            <v>SG</v>
          </cell>
          <cell r="D91" t="str">
            <v>VINOD KUMAR SINGARIYA</v>
          </cell>
          <cell r="E91" t="str">
            <v>RAM KALA</v>
          </cell>
        </row>
        <row r="92">
          <cell r="B92">
            <v>5380</v>
          </cell>
          <cell r="C92" t="str">
            <v>SG</v>
          </cell>
          <cell r="D92" t="str">
            <v>RAUNAK KUMAR SINGH</v>
          </cell>
          <cell r="E92" t="str">
            <v>RAJU KUMAR SINGH</v>
          </cell>
        </row>
        <row r="93">
          <cell r="B93">
            <v>5312</v>
          </cell>
          <cell r="C93" t="str">
            <v>SG</v>
          </cell>
          <cell r="D93" t="str">
            <v>RAMAN KUMAR</v>
          </cell>
          <cell r="E93" t="str">
            <v>BABU RAM</v>
          </cell>
        </row>
        <row r="94">
          <cell r="B94">
            <v>6083</v>
          </cell>
          <cell r="C94" t="str">
            <v>SG</v>
          </cell>
          <cell r="D94" t="str">
            <v>VAJID ALI</v>
          </cell>
          <cell r="E94" t="str">
            <v>TAHIR ALI</v>
          </cell>
        </row>
        <row r="95">
          <cell r="B95">
            <v>6229</v>
          </cell>
          <cell r="C95" t="str">
            <v>LSG</v>
          </cell>
          <cell r="D95" t="str">
            <v>RAJANI PATAWAL</v>
          </cell>
          <cell r="E95" t="str">
            <v>PUSHKAR SINGH</v>
          </cell>
        </row>
        <row r="96">
          <cell r="B96">
            <v>6268</v>
          </cell>
          <cell r="C96" t="str">
            <v>LSG</v>
          </cell>
          <cell r="D96" t="str">
            <v>NEELAM</v>
          </cell>
          <cell r="E96" t="str">
            <v>SOMRAJ</v>
          </cell>
        </row>
        <row r="97">
          <cell r="B97">
            <v>5307</v>
          </cell>
          <cell r="C97" t="str">
            <v>SG</v>
          </cell>
          <cell r="D97" t="str">
            <v>ARUN PANDEY</v>
          </cell>
          <cell r="E97" t="str">
            <v>AMBIKA PANDEY</v>
          </cell>
        </row>
        <row r="98">
          <cell r="B98">
            <v>5461</v>
          </cell>
          <cell r="C98" t="str">
            <v>SG</v>
          </cell>
          <cell r="D98" t="str">
            <v>VINOD KUMAR</v>
          </cell>
          <cell r="E98" t="str">
            <v>MANGULAL</v>
          </cell>
        </row>
        <row r="99">
          <cell r="B99">
            <v>6353</v>
          </cell>
          <cell r="C99" t="str">
            <v>SG</v>
          </cell>
          <cell r="D99" t="str">
            <v>MAHBOOB MALIK</v>
          </cell>
          <cell r="E99" t="str">
            <v>YASEEN MALIK</v>
          </cell>
        </row>
        <row r="100">
          <cell r="B100">
            <v>6380</v>
          </cell>
          <cell r="C100" t="str">
            <v>SG</v>
          </cell>
          <cell r="D100" t="str">
            <v>KHALILE</v>
          </cell>
          <cell r="E100" t="str">
            <v>KAHISUDEEN</v>
          </cell>
        </row>
        <row r="101">
          <cell r="B101">
            <v>6400</v>
          </cell>
          <cell r="C101" t="str">
            <v>SG</v>
          </cell>
          <cell r="D101" t="str">
            <v>TEJ NARAYAN SINGH</v>
          </cell>
          <cell r="E101" t="str">
            <v>VIJENDER PRASAD SINGH</v>
          </cell>
        </row>
        <row r="102">
          <cell r="B102">
            <v>6381</v>
          </cell>
          <cell r="C102" t="str">
            <v>SG</v>
          </cell>
          <cell r="D102" t="str">
            <v>PRADEEP KUMAR</v>
          </cell>
          <cell r="E102" t="str">
            <v>OMPAL SINGH</v>
          </cell>
        </row>
        <row r="103">
          <cell r="B103">
            <v>6410</v>
          </cell>
          <cell r="C103" t="str">
            <v>LSG</v>
          </cell>
          <cell r="D103" t="str">
            <v>RAGINI SAXENA</v>
          </cell>
          <cell r="E103" t="str">
            <v>SAGAR SAXENA</v>
          </cell>
        </row>
        <row r="104">
          <cell r="B104">
            <v>6224</v>
          </cell>
          <cell r="C104" t="str">
            <v>SG</v>
          </cell>
          <cell r="D104" t="str">
            <v>VISHAL RAJ</v>
          </cell>
          <cell r="E104" t="str">
            <v>DEV KUMAR SINGH</v>
          </cell>
        </row>
        <row r="105">
          <cell r="B105">
            <v>6414</v>
          </cell>
          <cell r="C105" t="str">
            <v>SG</v>
          </cell>
          <cell r="D105" t="str">
            <v>SACHIN KUMAR</v>
          </cell>
          <cell r="E105" t="str">
            <v>SOMPAL SHARMA</v>
          </cell>
        </row>
        <row r="106">
          <cell r="B106">
            <v>6415</v>
          </cell>
          <cell r="C106" t="str">
            <v>SG</v>
          </cell>
          <cell r="D106" t="str">
            <v>KAPIL</v>
          </cell>
          <cell r="E106" t="str">
            <v>RAJPAL SINGH</v>
          </cell>
        </row>
        <row r="107">
          <cell r="B107">
            <v>5926</v>
          </cell>
          <cell r="C107" t="str">
            <v>SG</v>
          </cell>
          <cell r="D107" t="str">
            <v>ATUL KUMAR</v>
          </cell>
          <cell r="E107" t="str">
            <v>RATAN SINGH</v>
          </cell>
        </row>
        <row r="108">
          <cell r="B108">
            <v>6431</v>
          </cell>
          <cell r="C108" t="str">
            <v>SG</v>
          </cell>
          <cell r="D108" t="str">
            <v>INDRESH</v>
          </cell>
          <cell r="E108" t="str">
            <v>RAM CHANDRA</v>
          </cell>
        </row>
        <row r="109">
          <cell r="B109">
            <v>6015</v>
          </cell>
          <cell r="C109" t="str">
            <v>SG</v>
          </cell>
          <cell r="D109" t="str">
            <v>MINTU KUMAR TIWARI</v>
          </cell>
          <cell r="E109" t="str">
            <v>OMPRAKASH TIWARI</v>
          </cell>
        </row>
        <row r="110">
          <cell r="B110">
            <v>6432</v>
          </cell>
          <cell r="C110" t="str">
            <v>SG</v>
          </cell>
          <cell r="D110" t="str">
            <v>RAHUL SHARMA</v>
          </cell>
          <cell r="E110" t="str">
            <v>RAM SHANKAR SHARMA</v>
          </cell>
        </row>
        <row r="111">
          <cell r="B111">
            <v>6435</v>
          </cell>
          <cell r="C111" t="str">
            <v>SG</v>
          </cell>
          <cell r="D111" t="str">
            <v>NAVEEN</v>
          </cell>
          <cell r="E111" t="str">
            <v>JASVEER SINGH</v>
          </cell>
        </row>
        <row r="112">
          <cell r="B112">
            <v>6345</v>
          </cell>
          <cell r="C112" t="str">
            <v>SG</v>
          </cell>
          <cell r="D112" t="str">
            <v>AMIT KUMAR</v>
          </cell>
          <cell r="E112" t="str">
            <v>CHANDR BHAN SINGH</v>
          </cell>
        </row>
        <row r="113">
          <cell r="B113">
            <v>6453</v>
          </cell>
          <cell r="C113" t="str">
            <v>SG</v>
          </cell>
          <cell r="D113" t="str">
            <v>DEEPAK</v>
          </cell>
          <cell r="E113" t="str">
            <v>TULE RAM</v>
          </cell>
        </row>
        <row r="114">
          <cell r="B114">
            <v>6454</v>
          </cell>
          <cell r="C114" t="str">
            <v>SG</v>
          </cell>
          <cell r="D114" t="str">
            <v>MANISH</v>
          </cell>
          <cell r="E114" t="str">
            <v>ASHOK</v>
          </cell>
        </row>
        <row r="115">
          <cell r="B115">
            <v>5559</v>
          </cell>
          <cell r="C115" t="str">
            <v>SG</v>
          </cell>
          <cell r="D115" t="str">
            <v>RAJENDER SINGH</v>
          </cell>
          <cell r="E115" t="str">
            <v>BABU RAM</v>
          </cell>
        </row>
        <row r="116">
          <cell r="B116">
            <v>5572</v>
          </cell>
          <cell r="C116" t="str">
            <v>SG</v>
          </cell>
          <cell r="D116" t="str">
            <v>ARVIND KUMAR MISHRA</v>
          </cell>
          <cell r="E116" t="str">
            <v>RAM CHANDRA MISHRA</v>
          </cell>
        </row>
        <row r="117">
          <cell r="B117">
            <v>6455</v>
          </cell>
          <cell r="C117" t="str">
            <v>SG</v>
          </cell>
          <cell r="D117" t="str">
            <v>SACHIN TIWARI</v>
          </cell>
          <cell r="E117" t="str">
            <v>RAMESH CHANDRA TIWARI</v>
          </cell>
        </row>
        <row r="118">
          <cell r="B118">
            <v>6456</v>
          </cell>
          <cell r="C118" t="str">
            <v>SG</v>
          </cell>
          <cell r="D118" t="str">
            <v>DEEPAK CHANDRA</v>
          </cell>
          <cell r="E118" t="str">
            <v>SHIV PRASAD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Q132"/>
  <sheetViews>
    <sheetView tabSelected="1" view="pageBreakPreview" zoomScale="70" zoomScaleNormal="59" zoomScaleSheetLayoutView="70" workbookViewId="0">
      <pane ySplit="13" topLeftCell="A16" activePane="bottomLeft" state="frozen"/>
      <selection pane="bottomLeft" activeCell="K18" sqref="K18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hidden="1" customWidth="1"/>
    <col min="6" max="6" width="17.85546875" style="3" hidden="1" customWidth="1"/>
    <col min="7" max="7" width="6.85546875" style="3" hidden="1" customWidth="1"/>
    <col min="8" max="10" width="5.28515625" style="2" customWidth="1"/>
    <col min="11" max="11" width="5.42578125" style="2" bestFit="1" customWidth="1"/>
    <col min="12" max="18" width="5.28515625" style="2" customWidth="1"/>
    <col min="19" max="19" width="6" style="2" customWidth="1"/>
    <col min="20" max="22" width="5.28515625" style="2" customWidth="1"/>
    <col min="23" max="23" width="6" style="2" customWidth="1"/>
    <col min="24" max="37" width="5.28515625" style="2" customWidth="1"/>
    <col min="38" max="38" width="6.85546875" style="2" bestFit="1" customWidth="1"/>
    <col min="39" max="39" width="9.5703125" style="2" customWidth="1"/>
    <col min="40" max="41" width="7.85546875" style="2" customWidth="1"/>
    <col min="42" max="42" width="8.85546875" style="2" customWidth="1"/>
    <col min="43" max="43" width="9.140625" style="2" customWidth="1"/>
    <col min="44" max="16384" width="9.140625" style="2"/>
  </cols>
  <sheetData>
    <row r="1" spans="1:43" ht="15.75" thickBot="1" x14ac:dyDescent="0.3"/>
    <row r="2" spans="1:43" ht="18" x14ac:dyDescent="0.25">
      <c r="A2" s="154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6"/>
    </row>
    <row r="3" spans="1:43" ht="18" x14ac:dyDescent="0.25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9"/>
    </row>
    <row r="4" spans="1:43" ht="18.75" thickBot="1" x14ac:dyDescent="0.3">
      <c r="A4" s="160" t="s">
        <v>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2"/>
    </row>
    <row r="5" spans="1:43" ht="18" x14ac:dyDescent="0.25">
      <c r="A5" s="6" t="s">
        <v>102</v>
      </c>
      <c r="B5" s="7"/>
      <c r="C5" s="8"/>
      <c r="D5" s="9"/>
      <c r="E5" s="7"/>
      <c r="F5" s="7"/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4" t="s">
        <v>105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17"/>
    </row>
    <row r="6" spans="1:43" ht="15.75" x14ac:dyDescent="0.25">
      <c r="A6" s="18" t="s">
        <v>103</v>
      </c>
      <c r="B6" s="19"/>
      <c r="C6" s="20"/>
      <c r="D6" s="21"/>
      <c r="E6" s="19"/>
      <c r="F6" s="19"/>
      <c r="G6" s="19"/>
      <c r="H6" s="22"/>
      <c r="I6" s="23"/>
      <c r="J6" s="23"/>
      <c r="K6" s="23"/>
      <c r="L6" s="23"/>
      <c r="M6" s="23"/>
      <c r="N6" s="13"/>
      <c r="O6" s="13"/>
      <c r="P6" s="13"/>
      <c r="Q6" s="13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25" t="s">
        <v>104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8"/>
    </row>
    <row r="7" spans="1:43" ht="18" x14ac:dyDescent="0.25">
      <c r="A7" s="18" t="s">
        <v>9</v>
      </c>
      <c r="B7" s="19"/>
      <c r="C7" s="20"/>
      <c r="D7" s="21"/>
      <c r="E7" s="19"/>
      <c r="F7" s="19"/>
      <c r="G7" s="19"/>
      <c r="H7" s="22"/>
      <c r="I7" s="23"/>
      <c r="J7" s="23"/>
      <c r="K7" s="23"/>
      <c r="L7" s="23"/>
      <c r="M7" s="23"/>
      <c r="N7" s="13"/>
      <c r="O7" s="13"/>
      <c r="P7" s="13"/>
      <c r="Q7" s="13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8" t="s">
        <v>106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0"/>
      <c r="AP7" s="28"/>
    </row>
    <row r="8" spans="1:43" ht="15.75" x14ac:dyDescent="0.25">
      <c r="A8" s="18"/>
      <c r="B8" s="19"/>
      <c r="C8" s="20"/>
      <c r="D8" s="21"/>
      <c r="E8" s="19"/>
      <c r="F8" s="19"/>
      <c r="G8" s="19"/>
      <c r="H8" s="22"/>
      <c r="I8" s="23"/>
      <c r="J8" s="23"/>
      <c r="K8" s="23"/>
      <c r="L8" s="23"/>
      <c r="M8" s="23"/>
      <c r="N8" s="13"/>
      <c r="O8" s="13"/>
      <c r="P8" s="13"/>
      <c r="Q8" s="13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9"/>
      <c r="AN8" s="29"/>
      <c r="AO8" s="29"/>
      <c r="AP8" s="28"/>
    </row>
    <row r="9" spans="1:43" ht="18" x14ac:dyDescent="0.25">
      <c r="A9" s="32"/>
      <c r="B9" s="33"/>
      <c r="C9" s="34"/>
      <c r="D9" s="35"/>
      <c r="E9" s="33"/>
      <c r="F9" s="33"/>
      <c r="G9" s="33"/>
      <c r="H9" s="13"/>
      <c r="I9" s="23"/>
      <c r="J9" s="23"/>
      <c r="K9" s="23"/>
      <c r="L9" s="23"/>
      <c r="M9" s="23"/>
      <c r="N9" s="13"/>
      <c r="O9" s="13"/>
      <c r="P9" s="13"/>
      <c r="Q9" s="13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30"/>
      <c r="AO9" s="30"/>
      <c r="AP9" s="28"/>
    </row>
    <row r="10" spans="1:43" ht="18.75" thickBot="1" x14ac:dyDescent="0.3">
      <c r="A10" s="36"/>
      <c r="B10" s="37"/>
      <c r="C10" s="38"/>
      <c r="D10" s="39"/>
      <c r="E10" s="37"/>
      <c r="F10" s="37"/>
      <c r="G10" s="37"/>
      <c r="H10" s="40"/>
      <c r="I10" s="41"/>
      <c r="J10" s="41"/>
      <c r="K10" s="41"/>
      <c r="L10" s="41"/>
      <c r="M10" s="41"/>
      <c r="N10" s="42"/>
      <c r="O10" s="42"/>
      <c r="P10" s="42"/>
      <c r="Q10" s="42"/>
      <c r="R10" s="4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" t="s">
        <v>12</v>
      </c>
      <c r="AD10" s="40"/>
      <c r="AE10" s="40"/>
      <c r="AF10" s="40"/>
      <c r="AG10" s="44" t="s">
        <v>279</v>
      </c>
      <c r="AH10" s="44"/>
      <c r="AI10" s="44"/>
      <c r="AJ10" s="44"/>
      <c r="AK10" s="40"/>
      <c r="AL10" s="40"/>
      <c r="AM10" s="40"/>
      <c r="AN10" s="45"/>
      <c r="AO10" s="45"/>
      <c r="AP10" s="46"/>
    </row>
    <row r="11" spans="1:43" ht="24" customHeight="1" x14ac:dyDescent="0.25">
      <c r="A11" s="32"/>
      <c r="B11" s="33"/>
      <c r="C11" s="34"/>
      <c r="D11" s="35"/>
      <c r="E11" s="33"/>
      <c r="F11" s="33"/>
      <c r="G11" s="33"/>
      <c r="H11" s="163" t="s">
        <v>280</v>
      </c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24"/>
    </row>
    <row r="12" spans="1:43" s="47" customFormat="1" ht="57.75" customHeight="1" thickBot="1" x14ac:dyDescent="0.3">
      <c r="A12" s="151" t="s">
        <v>3</v>
      </c>
      <c r="B12" s="164" t="s">
        <v>4</v>
      </c>
      <c r="C12" s="164" t="s">
        <v>14</v>
      </c>
      <c r="D12" s="164" t="s">
        <v>15</v>
      </c>
      <c r="E12" s="164" t="s">
        <v>16</v>
      </c>
      <c r="F12" s="164" t="s">
        <v>174</v>
      </c>
      <c r="G12" s="151" t="s">
        <v>5</v>
      </c>
      <c r="H12" s="152" t="s">
        <v>6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3"/>
    </row>
    <row r="13" spans="1:43" s="54" customFormat="1" ht="53.25" customHeight="1" thickBot="1" x14ac:dyDescent="0.3">
      <c r="A13" s="151"/>
      <c r="B13" s="164"/>
      <c r="C13" s="164"/>
      <c r="D13" s="164"/>
      <c r="E13" s="164"/>
      <c r="F13" s="164"/>
      <c r="G13" s="151"/>
      <c r="H13" s="48">
        <v>1</v>
      </c>
      <c r="I13" s="49">
        <v>2</v>
      </c>
      <c r="J13" s="48">
        <v>3</v>
      </c>
      <c r="K13" s="49">
        <v>4</v>
      </c>
      <c r="L13" s="48">
        <v>5</v>
      </c>
      <c r="M13" s="49">
        <v>6</v>
      </c>
      <c r="N13" s="48">
        <v>7</v>
      </c>
      <c r="O13" s="49">
        <v>8</v>
      </c>
      <c r="P13" s="48">
        <v>9</v>
      </c>
      <c r="Q13" s="49">
        <v>10</v>
      </c>
      <c r="R13" s="48">
        <v>11</v>
      </c>
      <c r="S13" s="49">
        <v>12</v>
      </c>
      <c r="T13" s="48">
        <v>13</v>
      </c>
      <c r="U13" s="49">
        <v>14</v>
      </c>
      <c r="V13" s="48">
        <v>15</v>
      </c>
      <c r="W13" s="49">
        <v>16</v>
      </c>
      <c r="X13" s="48">
        <v>17</v>
      </c>
      <c r="Y13" s="49">
        <v>18</v>
      </c>
      <c r="Z13" s="48">
        <v>19</v>
      </c>
      <c r="AA13" s="49">
        <v>20</v>
      </c>
      <c r="AB13" s="48">
        <v>21</v>
      </c>
      <c r="AC13" s="49">
        <v>22</v>
      </c>
      <c r="AD13" s="48">
        <v>23</v>
      </c>
      <c r="AE13" s="49">
        <v>24</v>
      </c>
      <c r="AF13" s="48">
        <v>25</v>
      </c>
      <c r="AG13" s="49">
        <v>26</v>
      </c>
      <c r="AH13" s="48">
        <v>27</v>
      </c>
      <c r="AI13" s="49">
        <v>28</v>
      </c>
      <c r="AJ13" s="48">
        <v>29</v>
      </c>
      <c r="AK13" s="49">
        <v>30</v>
      </c>
      <c r="AL13" s="48">
        <v>31</v>
      </c>
      <c r="AM13" s="50" t="s">
        <v>7</v>
      </c>
      <c r="AN13" s="51" t="s">
        <v>11</v>
      </c>
      <c r="AO13" s="52" t="s">
        <v>17</v>
      </c>
      <c r="AP13" s="53" t="s">
        <v>8</v>
      </c>
    </row>
    <row r="14" spans="1:43" s="96" customFormat="1" ht="41.25" customHeight="1" thickTop="1" x14ac:dyDescent="0.3">
      <c r="A14" s="131">
        <v>1</v>
      </c>
      <c r="B14" s="132" t="s">
        <v>22</v>
      </c>
      <c r="C14" s="132" t="s">
        <v>23</v>
      </c>
      <c r="D14" s="133">
        <v>5336</v>
      </c>
      <c r="E14" s="134" t="s">
        <v>99</v>
      </c>
      <c r="F14" s="135">
        <v>44075</v>
      </c>
      <c r="G14" s="136" t="s">
        <v>10</v>
      </c>
      <c r="H14" s="137" t="s">
        <v>241</v>
      </c>
      <c r="I14" s="137" t="s">
        <v>241</v>
      </c>
      <c r="J14" s="137" t="s">
        <v>241</v>
      </c>
      <c r="K14" s="137" t="s">
        <v>241</v>
      </c>
      <c r="L14" s="137" t="s">
        <v>241</v>
      </c>
      <c r="M14" s="137" t="s">
        <v>13</v>
      </c>
      <c r="N14" s="137" t="s">
        <v>13</v>
      </c>
      <c r="O14" s="137" t="s">
        <v>13</v>
      </c>
      <c r="P14" s="137" t="s">
        <v>241</v>
      </c>
      <c r="Q14" s="137" t="s">
        <v>13</v>
      </c>
      <c r="R14" s="137" t="s">
        <v>13</v>
      </c>
      <c r="S14" s="137" t="s">
        <v>13</v>
      </c>
      <c r="T14" s="137" t="s">
        <v>248</v>
      </c>
      <c r="U14" s="137" t="s">
        <v>13</v>
      </c>
      <c r="V14" s="137" t="s">
        <v>241</v>
      </c>
      <c r="W14" s="137" t="s">
        <v>241</v>
      </c>
      <c r="X14" s="137" t="s">
        <v>241</v>
      </c>
      <c r="Y14" s="137" t="s">
        <v>13</v>
      </c>
      <c r="Z14" s="137" t="s">
        <v>241</v>
      </c>
      <c r="AA14" s="137" t="s">
        <v>241</v>
      </c>
      <c r="AB14" s="137" t="s">
        <v>241</v>
      </c>
      <c r="AC14" s="137" t="s">
        <v>241</v>
      </c>
      <c r="AD14" s="137" t="s">
        <v>13</v>
      </c>
      <c r="AE14" s="137" t="s">
        <v>241</v>
      </c>
      <c r="AF14" s="137" t="s">
        <v>241</v>
      </c>
      <c r="AG14" s="137" t="s">
        <v>241</v>
      </c>
      <c r="AH14" s="137" t="s">
        <v>241</v>
      </c>
      <c r="AI14" s="137" t="s">
        <v>241</v>
      </c>
      <c r="AJ14" s="137" t="s">
        <v>241</v>
      </c>
      <c r="AK14" s="137" t="s">
        <v>241</v>
      </c>
      <c r="AL14" s="137" t="s">
        <v>241</v>
      </c>
      <c r="AM14" s="138">
        <f>COUNTIF(H14:AL14,"P")*1</f>
        <v>9</v>
      </c>
      <c r="AN14" s="139">
        <f>COUNTIF(H14:AL14,"OFF")*1</f>
        <v>1</v>
      </c>
      <c r="AO14" s="140">
        <f>COUNTIF(H14:AL14,"A")*1</f>
        <v>21</v>
      </c>
      <c r="AP14" s="94">
        <f>AM14+AN14</f>
        <v>10</v>
      </c>
      <c r="AQ14" s="95"/>
    </row>
    <row r="15" spans="1:43" s="96" customFormat="1" ht="41.25" customHeight="1" x14ac:dyDescent="0.3">
      <c r="A15" s="131">
        <v>2</v>
      </c>
      <c r="B15" s="132" t="s">
        <v>64</v>
      </c>
      <c r="C15" s="141" t="s">
        <v>65</v>
      </c>
      <c r="D15" s="142">
        <v>5353</v>
      </c>
      <c r="E15" s="143" t="s">
        <v>99</v>
      </c>
      <c r="F15" s="144">
        <v>44075</v>
      </c>
      <c r="G15" s="136" t="s">
        <v>10</v>
      </c>
      <c r="H15" s="137" t="s">
        <v>241</v>
      </c>
      <c r="I15" s="137" t="s">
        <v>241</v>
      </c>
      <c r="J15" s="137" t="s">
        <v>13</v>
      </c>
      <c r="K15" s="137" t="s">
        <v>13</v>
      </c>
      <c r="L15" s="137" t="s">
        <v>13</v>
      </c>
      <c r="M15" s="137" t="s">
        <v>241</v>
      </c>
      <c r="N15" s="137" t="s">
        <v>241</v>
      </c>
      <c r="O15" s="137" t="s">
        <v>241</v>
      </c>
      <c r="P15" s="137" t="s">
        <v>241</v>
      </c>
      <c r="Q15" s="137" t="s">
        <v>241</v>
      </c>
      <c r="R15" s="137" t="s">
        <v>241</v>
      </c>
      <c r="S15" s="137" t="s">
        <v>241</v>
      </c>
      <c r="T15" s="137" t="s">
        <v>241</v>
      </c>
      <c r="U15" s="137" t="s">
        <v>13</v>
      </c>
      <c r="V15" s="137" t="s">
        <v>13</v>
      </c>
      <c r="W15" s="137" t="s">
        <v>13</v>
      </c>
      <c r="X15" s="137" t="s">
        <v>13</v>
      </c>
      <c r="Y15" s="137" t="s">
        <v>13</v>
      </c>
      <c r="Z15" s="137" t="s">
        <v>13</v>
      </c>
      <c r="AA15" s="137" t="s">
        <v>248</v>
      </c>
      <c r="AB15" s="137" t="s">
        <v>241</v>
      </c>
      <c r="AC15" s="137" t="s">
        <v>13</v>
      </c>
      <c r="AD15" s="137" t="s">
        <v>13</v>
      </c>
      <c r="AE15" s="137" t="s">
        <v>13</v>
      </c>
      <c r="AF15" s="137" t="s">
        <v>241</v>
      </c>
      <c r="AG15" s="137" t="s">
        <v>241</v>
      </c>
      <c r="AH15" s="137" t="s">
        <v>241</v>
      </c>
      <c r="AI15" s="137" t="s">
        <v>13</v>
      </c>
      <c r="AJ15" s="137" t="s">
        <v>13</v>
      </c>
      <c r="AK15" s="137" t="s">
        <v>248</v>
      </c>
      <c r="AL15" s="137" t="s">
        <v>13</v>
      </c>
      <c r="AM15" s="138">
        <f t="shared" ref="AM15:AM73" si="0">COUNTIF(H15:AL15,"P")*1</f>
        <v>15</v>
      </c>
      <c r="AN15" s="139">
        <f t="shared" ref="AN15:AN78" si="1">COUNTIF(H15:AL15,"OFF")*1</f>
        <v>2</v>
      </c>
      <c r="AO15" s="140">
        <f t="shared" ref="AO15:AO73" si="2">COUNTIF(H15:AL15,"A")*1</f>
        <v>14</v>
      </c>
      <c r="AP15" s="94">
        <f t="shared" ref="AP15:AP73" si="3">AM15+AN15</f>
        <v>17</v>
      </c>
      <c r="AQ15" s="95"/>
    </row>
    <row r="16" spans="1:43" s="96" customFormat="1" ht="41.25" customHeight="1" x14ac:dyDescent="0.3">
      <c r="A16" s="131">
        <v>3</v>
      </c>
      <c r="B16" s="132" t="s">
        <v>172</v>
      </c>
      <c r="C16" s="141" t="s">
        <v>173</v>
      </c>
      <c r="D16" s="142">
        <v>5848</v>
      </c>
      <c r="E16" s="143" t="s">
        <v>99</v>
      </c>
      <c r="F16" s="144">
        <v>44369</v>
      </c>
      <c r="G16" s="136" t="s">
        <v>10</v>
      </c>
      <c r="H16" s="137" t="s">
        <v>13</v>
      </c>
      <c r="I16" s="137" t="s">
        <v>13</v>
      </c>
      <c r="J16" s="137" t="s">
        <v>13</v>
      </c>
      <c r="K16" s="137" t="s">
        <v>248</v>
      </c>
      <c r="L16" s="137" t="s">
        <v>13</v>
      </c>
      <c r="M16" s="137" t="s">
        <v>13</v>
      </c>
      <c r="N16" s="137" t="s">
        <v>241</v>
      </c>
      <c r="O16" s="137" t="s">
        <v>241</v>
      </c>
      <c r="P16" s="137" t="s">
        <v>13</v>
      </c>
      <c r="Q16" s="137" t="s">
        <v>241</v>
      </c>
      <c r="R16" s="137" t="s">
        <v>13</v>
      </c>
      <c r="S16" s="137" t="s">
        <v>13</v>
      </c>
      <c r="T16" s="137" t="s">
        <v>13</v>
      </c>
      <c r="U16" s="137" t="s">
        <v>248</v>
      </c>
      <c r="V16" s="137" t="s">
        <v>13</v>
      </c>
      <c r="W16" s="137" t="s">
        <v>13</v>
      </c>
      <c r="X16" s="137" t="s">
        <v>13</v>
      </c>
      <c r="Y16" s="137" t="s">
        <v>241</v>
      </c>
      <c r="Z16" s="137" t="s">
        <v>13</v>
      </c>
      <c r="AA16" s="137" t="s">
        <v>13</v>
      </c>
      <c r="AB16" s="137" t="s">
        <v>248</v>
      </c>
      <c r="AC16" s="137" t="s">
        <v>13</v>
      </c>
      <c r="AD16" s="137" t="s">
        <v>13</v>
      </c>
      <c r="AE16" s="137" t="s">
        <v>241</v>
      </c>
      <c r="AF16" s="137" t="s">
        <v>13</v>
      </c>
      <c r="AG16" s="137" t="s">
        <v>13</v>
      </c>
      <c r="AH16" s="137" t="s">
        <v>13</v>
      </c>
      <c r="AI16" s="137" t="s">
        <v>248</v>
      </c>
      <c r="AJ16" s="137" t="s">
        <v>13</v>
      </c>
      <c r="AK16" s="137" t="s">
        <v>241</v>
      </c>
      <c r="AL16" s="137" t="s">
        <v>13</v>
      </c>
      <c r="AM16" s="138">
        <f t="shared" si="0"/>
        <v>21</v>
      </c>
      <c r="AN16" s="139">
        <f t="shared" si="1"/>
        <v>4</v>
      </c>
      <c r="AO16" s="140">
        <f t="shared" si="2"/>
        <v>6</v>
      </c>
      <c r="AP16" s="94">
        <f>AM16+AN16</f>
        <v>25</v>
      </c>
      <c r="AQ16" s="95"/>
    </row>
    <row r="17" spans="1:43" s="96" customFormat="1" ht="41.25" customHeight="1" x14ac:dyDescent="0.3">
      <c r="A17" s="131">
        <v>4</v>
      </c>
      <c r="B17" s="132" t="s">
        <v>135</v>
      </c>
      <c r="C17" s="141" t="s">
        <v>136</v>
      </c>
      <c r="D17" s="142">
        <v>5511</v>
      </c>
      <c r="E17" s="143" t="s">
        <v>99</v>
      </c>
      <c r="F17" s="144">
        <v>44171</v>
      </c>
      <c r="G17" s="136" t="s">
        <v>10</v>
      </c>
      <c r="H17" s="137" t="s">
        <v>241</v>
      </c>
      <c r="I17" s="137" t="s">
        <v>241</v>
      </c>
      <c r="J17" s="137" t="s">
        <v>13</v>
      </c>
      <c r="K17" s="137" t="s">
        <v>13</v>
      </c>
      <c r="L17" s="137" t="s">
        <v>13</v>
      </c>
      <c r="M17" s="137" t="s">
        <v>13</v>
      </c>
      <c r="N17" s="137" t="s">
        <v>248</v>
      </c>
      <c r="O17" s="137" t="s">
        <v>13</v>
      </c>
      <c r="P17" s="137" t="s">
        <v>13</v>
      </c>
      <c r="Q17" s="137" t="s">
        <v>13</v>
      </c>
      <c r="R17" s="137" t="s">
        <v>13</v>
      </c>
      <c r="S17" s="137" t="s">
        <v>241</v>
      </c>
      <c r="T17" s="137" t="s">
        <v>13</v>
      </c>
      <c r="U17" s="137" t="s">
        <v>248</v>
      </c>
      <c r="V17" s="137" t="s">
        <v>13</v>
      </c>
      <c r="W17" s="137" t="s">
        <v>13</v>
      </c>
      <c r="X17" s="137" t="s">
        <v>13</v>
      </c>
      <c r="Y17" s="137" t="s">
        <v>13</v>
      </c>
      <c r="Z17" s="137" t="s">
        <v>13</v>
      </c>
      <c r="AA17" s="137" t="s">
        <v>13</v>
      </c>
      <c r="AB17" s="137" t="s">
        <v>248</v>
      </c>
      <c r="AC17" s="137" t="s">
        <v>13</v>
      </c>
      <c r="AD17" s="137" t="s">
        <v>13</v>
      </c>
      <c r="AE17" s="137" t="s">
        <v>13</v>
      </c>
      <c r="AF17" s="137" t="s">
        <v>241</v>
      </c>
      <c r="AG17" s="137" t="s">
        <v>13</v>
      </c>
      <c r="AH17" s="137" t="s">
        <v>241</v>
      </c>
      <c r="AI17" s="137" t="s">
        <v>241</v>
      </c>
      <c r="AJ17" s="137" t="s">
        <v>13</v>
      </c>
      <c r="AK17" s="137" t="s">
        <v>13</v>
      </c>
      <c r="AL17" s="137" t="s">
        <v>248</v>
      </c>
      <c r="AM17" s="138">
        <f t="shared" si="0"/>
        <v>21</v>
      </c>
      <c r="AN17" s="139">
        <f t="shared" si="1"/>
        <v>4</v>
      </c>
      <c r="AO17" s="140">
        <f t="shared" si="2"/>
        <v>6</v>
      </c>
      <c r="AP17" s="94">
        <f>AM17+AN17</f>
        <v>25</v>
      </c>
      <c r="AQ17" s="95"/>
    </row>
    <row r="18" spans="1:43" s="96" customFormat="1" ht="41.25" customHeight="1" x14ac:dyDescent="0.3">
      <c r="A18" s="131">
        <v>5</v>
      </c>
      <c r="B18" s="132" t="s">
        <v>95</v>
      </c>
      <c r="C18" s="141" t="s">
        <v>96</v>
      </c>
      <c r="D18" s="142">
        <v>5430</v>
      </c>
      <c r="E18" s="143" t="s">
        <v>100</v>
      </c>
      <c r="F18" s="144">
        <v>44099</v>
      </c>
      <c r="G18" s="136" t="s">
        <v>101</v>
      </c>
      <c r="H18" s="137" t="s">
        <v>13</v>
      </c>
      <c r="I18" s="137" t="s">
        <v>13</v>
      </c>
      <c r="J18" s="137" t="s">
        <v>13</v>
      </c>
      <c r="K18" s="137" t="s">
        <v>248</v>
      </c>
      <c r="L18" s="137" t="s">
        <v>13</v>
      </c>
      <c r="M18" s="137" t="s">
        <v>13</v>
      </c>
      <c r="N18" s="137" t="s">
        <v>13</v>
      </c>
      <c r="O18" s="137" t="s">
        <v>13</v>
      </c>
      <c r="P18" s="137" t="s">
        <v>13</v>
      </c>
      <c r="Q18" s="137" t="s">
        <v>13</v>
      </c>
      <c r="R18" s="137" t="s">
        <v>13</v>
      </c>
      <c r="S18" s="137" t="s">
        <v>248</v>
      </c>
      <c r="T18" s="137" t="s">
        <v>13</v>
      </c>
      <c r="U18" s="137" t="s">
        <v>13</v>
      </c>
      <c r="V18" s="137" t="s">
        <v>13</v>
      </c>
      <c r="W18" s="137" t="s">
        <v>13</v>
      </c>
      <c r="X18" s="137" t="s">
        <v>13</v>
      </c>
      <c r="Y18" s="137" t="s">
        <v>13</v>
      </c>
      <c r="Z18" s="137" t="s">
        <v>13</v>
      </c>
      <c r="AA18" s="137" t="s">
        <v>13</v>
      </c>
      <c r="AB18" s="137" t="s">
        <v>248</v>
      </c>
      <c r="AC18" s="137" t="s">
        <v>13</v>
      </c>
      <c r="AD18" s="137" t="s">
        <v>13</v>
      </c>
      <c r="AE18" s="137" t="s">
        <v>13</v>
      </c>
      <c r="AF18" s="137" t="s">
        <v>13</v>
      </c>
      <c r="AG18" s="137" t="s">
        <v>13</v>
      </c>
      <c r="AH18" s="137" t="s">
        <v>13</v>
      </c>
      <c r="AI18" s="137" t="s">
        <v>13</v>
      </c>
      <c r="AJ18" s="137" t="s">
        <v>13</v>
      </c>
      <c r="AK18" s="137" t="s">
        <v>248</v>
      </c>
      <c r="AL18" s="137" t="s">
        <v>13</v>
      </c>
      <c r="AM18" s="138">
        <f t="shared" si="0"/>
        <v>27</v>
      </c>
      <c r="AN18" s="139">
        <f t="shared" si="1"/>
        <v>4</v>
      </c>
      <c r="AO18" s="140">
        <f t="shared" si="2"/>
        <v>0</v>
      </c>
      <c r="AP18" s="94">
        <f t="shared" si="3"/>
        <v>31</v>
      </c>
      <c r="AQ18" s="95"/>
    </row>
    <row r="19" spans="1:43" s="96" customFormat="1" ht="41.25" customHeight="1" x14ac:dyDescent="0.3">
      <c r="A19" s="131">
        <v>6</v>
      </c>
      <c r="B19" s="132" t="s">
        <v>24</v>
      </c>
      <c r="C19" s="141" t="s">
        <v>25</v>
      </c>
      <c r="D19" s="142">
        <v>5310</v>
      </c>
      <c r="E19" s="143" t="s">
        <v>99</v>
      </c>
      <c r="F19" s="144">
        <v>44075</v>
      </c>
      <c r="G19" s="136" t="s">
        <v>10</v>
      </c>
      <c r="H19" s="145" t="s">
        <v>241</v>
      </c>
      <c r="I19" s="145" t="s">
        <v>13</v>
      </c>
      <c r="J19" s="145" t="s">
        <v>13</v>
      </c>
      <c r="K19" s="145" t="s">
        <v>13</v>
      </c>
      <c r="L19" s="145" t="s">
        <v>13</v>
      </c>
      <c r="M19" s="145" t="s">
        <v>248</v>
      </c>
      <c r="N19" s="145" t="s">
        <v>241</v>
      </c>
      <c r="O19" s="145" t="s">
        <v>13</v>
      </c>
      <c r="P19" s="145" t="s">
        <v>13</v>
      </c>
      <c r="Q19" s="145" t="s">
        <v>13</v>
      </c>
      <c r="R19" s="145" t="s">
        <v>13</v>
      </c>
      <c r="S19" s="145" t="s">
        <v>241</v>
      </c>
      <c r="T19" s="145" t="s">
        <v>248</v>
      </c>
      <c r="U19" s="145" t="s">
        <v>13</v>
      </c>
      <c r="V19" s="145" t="s">
        <v>13</v>
      </c>
      <c r="W19" s="145" t="s">
        <v>13</v>
      </c>
      <c r="X19" s="145" t="s">
        <v>13</v>
      </c>
      <c r="Y19" s="145" t="s">
        <v>13</v>
      </c>
      <c r="Z19" s="145" t="s">
        <v>13</v>
      </c>
      <c r="AA19" s="145" t="s">
        <v>248</v>
      </c>
      <c r="AB19" s="145" t="s">
        <v>13</v>
      </c>
      <c r="AC19" s="145" t="s">
        <v>13</v>
      </c>
      <c r="AD19" s="145" t="s">
        <v>13</v>
      </c>
      <c r="AE19" s="145" t="s">
        <v>13</v>
      </c>
      <c r="AF19" s="145" t="s">
        <v>13</v>
      </c>
      <c r="AG19" s="145" t="s">
        <v>13</v>
      </c>
      <c r="AH19" s="145" t="s">
        <v>248</v>
      </c>
      <c r="AI19" s="145" t="s">
        <v>13</v>
      </c>
      <c r="AJ19" s="145" t="s">
        <v>13</v>
      </c>
      <c r="AK19" s="145" t="s">
        <v>13</v>
      </c>
      <c r="AL19" s="145" t="s">
        <v>13</v>
      </c>
      <c r="AM19" s="138">
        <f t="shared" si="0"/>
        <v>24</v>
      </c>
      <c r="AN19" s="139">
        <f t="shared" si="1"/>
        <v>4</v>
      </c>
      <c r="AO19" s="140">
        <f t="shared" si="2"/>
        <v>3</v>
      </c>
      <c r="AP19" s="94">
        <f t="shared" si="3"/>
        <v>28</v>
      </c>
      <c r="AQ19" s="95"/>
    </row>
    <row r="20" spans="1:43" s="70" customFormat="1" ht="41.25" customHeight="1" x14ac:dyDescent="0.3">
      <c r="A20" s="100">
        <v>7</v>
      </c>
      <c r="B20" s="132" t="s">
        <v>76</v>
      </c>
      <c r="C20" s="105" t="s">
        <v>77</v>
      </c>
      <c r="D20" s="106">
        <v>5335</v>
      </c>
      <c r="E20" s="92" t="s">
        <v>99</v>
      </c>
      <c r="F20" s="107">
        <v>44075</v>
      </c>
      <c r="G20" s="101" t="s">
        <v>10</v>
      </c>
      <c r="H20" s="97" t="s">
        <v>13</v>
      </c>
      <c r="I20" s="97" t="s">
        <v>13</v>
      </c>
      <c r="J20" s="97" t="s">
        <v>13</v>
      </c>
      <c r="K20" s="97" t="s">
        <v>241</v>
      </c>
      <c r="L20" s="97" t="s">
        <v>248</v>
      </c>
      <c r="M20" s="97" t="s">
        <v>13</v>
      </c>
      <c r="N20" s="97" t="s">
        <v>13</v>
      </c>
      <c r="O20" s="97" t="s">
        <v>13</v>
      </c>
      <c r="P20" s="97" t="s">
        <v>241</v>
      </c>
      <c r="Q20" s="97" t="s">
        <v>13</v>
      </c>
      <c r="R20" s="97" t="s">
        <v>248</v>
      </c>
      <c r="S20" s="97" t="s">
        <v>13</v>
      </c>
      <c r="T20" s="97" t="s">
        <v>13</v>
      </c>
      <c r="U20" s="97" t="s">
        <v>241</v>
      </c>
      <c r="V20" s="97" t="s">
        <v>13</v>
      </c>
      <c r="W20" s="97" t="s">
        <v>241</v>
      </c>
      <c r="X20" s="97" t="s">
        <v>241</v>
      </c>
      <c r="Y20" s="97" t="s">
        <v>241</v>
      </c>
      <c r="Z20" s="97" t="s">
        <v>241</v>
      </c>
      <c r="AA20" s="97" t="s">
        <v>241</v>
      </c>
      <c r="AB20" s="97" t="s">
        <v>13</v>
      </c>
      <c r="AC20" s="97" t="s">
        <v>13</v>
      </c>
      <c r="AD20" s="97" t="s">
        <v>241</v>
      </c>
      <c r="AE20" s="97" t="s">
        <v>13</v>
      </c>
      <c r="AF20" s="97" t="s">
        <v>13</v>
      </c>
      <c r="AG20" s="97" t="s">
        <v>248</v>
      </c>
      <c r="AH20" s="97" t="s">
        <v>241</v>
      </c>
      <c r="AI20" s="97" t="s">
        <v>241</v>
      </c>
      <c r="AJ20" s="97" t="s">
        <v>241</v>
      </c>
      <c r="AK20" s="97" t="s">
        <v>241</v>
      </c>
      <c r="AL20" s="97" t="s">
        <v>13</v>
      </c>
      <c r="AM20" s="102">
        <f t="shared" si="0"/>
        <v>15</v>
      </c>
      <c r="AN20" s="139">
        <f t="shared" si="1"/>
        <v>3</v>
      </c>
      <c r="AO20" s="104">
        <f t="shared" si="2"/>
        <v>13</v>
      </c>
      <c r="AP20" s="69">
        <f t="shared" si="3"/>
        <v>18</v>
      </c>
      <c r="AQ20" s="86"/>
    </row>
    <row r="21" spans="1:43" s="70" customFormat="1" ht="41.25" customHeight="1" x14ac:dyDescent="0.3">
      <c r="A21" s="100">
        <v>8</v>
      </c>
      <c r="B21" s="132" t="s">
        <v>143</v>
      </c>
      <c r="C21" s="105" t="s">
        <v>144</v>
      </c>
      <c r="D21" s="106">
        <v>5337</v>
      </c>
      <c r="E21" s="92" t="s">
        <v>99</v>
      </c>
      <c r="F21" s="107">
        <v>44075</v>
      </c>
      <c r="G21" s="101" t="s">
        <v>10</v>
      </c>
      <c r="H21" s="97" t="s">
        <v>13</v>
      </c>
      <c r="I21" s="97" t="s">
        <v>13</v>
      </c>
      <c r="J21" s="97" t="s">
        <v>13</v>
      </c>
      <c r="K21" s="97" t="s">
        <v>13</v>
      </c>
      <c r="L21" s="97" t="s">
        <v>13</v>
      </c>
      <c r="M21" s="97" t="s">
        <v>13</v>
      </c>
      <c r="N21" s="97" t="s">
        <v>13</v>
      </c>
      <c r="O21" s="97" t="s">
        <v>248</v>
      </c>
      <c r="P21" s="97" t="s">
        <v>13</v>
      </c>
      <c r="Q21" s="97" t="s">
        <v>13</v>
      </c>
      <c r="R21" s="97" t="s">
        <v>13</v>
      </c>
      <c r="S21" s="97" t="s">
        <v>13</v>
      </c>
      <c r="T21" s="97" t="s">
        <v>248</v>
      </c>
      <c r="U21" s="97" t="s">
        <v>13</v>
      </c>
      <c r="V21" s="97" t="s">
        <v>13</v>
      </c>
      <c r="W21" s="97" t="s">
        <v>13</v>
      </c>
      <c r="X21" s="97" t="s">
        <v>13</v>
      </c>
      <c r="Y21" s="97" t="s">
        <v>13</v>
      </c>
      <c r="Z21" s="97" t="s">
        <v>13</v>
      </c>
      <c r="AA21" s="97" t="s">
        <v>248</v>
      </c>
      <c r="AB21" s="97" t="s">
        <v>13</v>
      </c>
      <c r="AC21" s="97" t="s">
        <v>13</v>
      </c>
      <c r="AD21" s="97" t="s">
        <v>13</v>
      </c>
      <c r="AE21" s="97" t="s">
        <v>13</v>
      </c>
      <c r="AF21" s="97" t="s">
        <v>13</v>
      </c>
      <c r="AG21" s="97" t="s">
        <v>13</v>
      </c>
      <c r="AH21" s="97" t="s">
        <v>248</v>
      </c>
      <c r="AI21" s="97" t="s">
        <v>13</v>
      </c>
      <c r="AJ21" s="97" t="s">
        <v>13</v>
      </c>
      <c r="AK21" s="97" t="s">
        <v>13</v>
      </c>
      <c r="AL21" s="97" t="s">
        <v>13</v>
      </c>
      <c r="AM21" s="102">
        <f t="shared" si="0"/>
        <v>27</v>
      </c>
      <c r="AN21" s="139">
        <f t="shared" si="1"/>
        <v>4</v>
      </c>
      <c r="AO21" s="104">
        <f t="shared" si="2"/>
        <v>0</v>
      </c>
      <c r="AP21" s="69">
        <f t="shared" si="3"/>
        <v>31</v>
      </c>
      <c r="AQ21" s="86"/>
    </row>
    <row r="22" spans="1:43" s="70" customFormat="1" ht="41.25" customHeight="1" x14ac:dyDescent="0.3">
      <c r="A22" s="100">
        <v>9</v>
      </c>
      <c r="B22" s="132" t="s">
        <v>48</v>
      </c>
      <c r="C22" s="105" t="s">
        <v>49</v>
      </c>
      <c r="D22" s="106">
        <v>5326</v>
      </c>
      <c r="E22" s="92" t="s">
        <v>99</v>
      </c>
      <c r="F22" s="107">
        <v>44075</v>
      </c>
      <c r="G22" s="101" t="s">
        <v>10</v>
      </c>
      <c r="H22" s="97" t="s">
        <v>248</v>
      </c>
      <c r="I22" s="97" t="s">
        <v>13</v>
      </c>
      <c r="J22" s="97" t="s">
        <v>13</v>
      </c>
      <c r="K22" s="97" t="s">
        <v>13</v>
      </c>
      <c r="L22" s="97" t="s">
        <v>13</v>
      </c>
      <c r="M22" s="97" t="s">
        <v>13</v>
      </c>
      <c r="N22" s="97" t="s">
        <v>13</v>
      </c>
      <c r="O22" s="97" t="s">
        <v>13</v>
      </c>
      <c r="P22" s="97" t="s">
        <v>248</v>
      </c>
      <c r="Q22" s="97" t="s">
        <v>13</v>
      </c>
      <c r="R22" s="97" t="s">
        <v>13</v>
      </c>
      <c r="S22" s="97" t="s">
        <v>13</v>
      </c>
      <c r="T22" s="97" t="s">
        <v>13</v>
      </c>
      <c r="U22" s="97" t="s">
        <v>13</v>
      </c>
      <c r="V22" s="97" t="s">
        <v>13</v>
      </c>
      <c r="W22" s="97" t="s">
        <v>248</v>
      </c>
      <c r="X22" s="97" t="s">
        <v>13</v>
      </c>
      <c r="Y22" s="97" t="s">
        <v>13</v>
      </c>
      <c r="Z22" s="97" t="s">
        <v>13</v>
      </c>
      <c r="AA22" s="97" t="s">
        <v>13</v>
      </c>
      <c r="AB22" s="97" t="s">
        <v>248</v>
      </c>
      <c r="AC22" s="97" t="s">
        <v>13</v>
      </c>
      <c r="AD22" s="97" t="s">
        <v>13</v>
      </c>
      <c r="AE22" s="97" t="s">
        <v>13</v>
      </c>
      <c r="AF22" s="97" t="s">
        <v>13</v>
      </c>
      <c r="AG22" s="97" t="s">
        <v>13</v>
      </c>
      <c r="AH22" s="97" t="s">
        <v>13</v>
      </c>
      <c r="AI22" s="97" t="s">
        <v>248</v>
      </c>
      <c r="AJ22" s="97" t="s">
        <v>13</v>
      </c>
      <c r="AK22" s="97" t="s">
        <v>13</v>
      </c>
      <c r="AL22" s="97" t="s">
        <v>13</v>
      </c>
      <c r="AM22" s="102">
        <f t="shared" si="0"/>
        <v>26</v>
      </c>
      <c r="AN22" s="139">
        <f t="shared" si="1"/>
        <v>5</v>
      </c>
      <c r="AO22" s="104">
        <f t="shared" si="2"/>
        <v>0</v>
      </c>
      <c r="AP22" s="69">
        <f t="shared" si="3"/>
        <v>31</v>
      </c>
      <c r="AQ22" s="86"/>
    </row>
    <row r="23" spans="1:43" s="70" customFormat="1" ht="41.25" customHeight="1" x14ac:dyDescent="0.3">
      <c r="A23" s="100">
        <v>10</v>
      </c>
      <c r="B23" s="132" t="s">
        <v>89</v>
      </c>
      <c r="C23" s="105" t="s">
        <v>90</v>
      </c>
      <c r="D23" s="106">
        <v>5406</v>
      </c>
      <c r="E23" s="92" t="s">
        <v>99</v>
      </c>
      <c r="F23" s="107">
        <v>44078</v>
      </c>
      <c r="G23" s="101" t="s">
        <v>10</v>
      </c>
      <c r="H23" s="97" t="s">
        <v>248</v>
      </c>
      <c r="I23" s="97" t="s">
        <v>13</v>
      </c>
      <c r="J23" s="97" t="s">
        <v>13</v>
      </c>
      <c r="K23" s="97" t="s">
        <v>13</v>
      </c>
      <c r="L23" s="97" t="s">
        <v>13</v>
      </c>
      <c r="M23" s="97" t="s">
        <v>248</v>
      </c>
      <c r="N23" s="97" t="s">
        <v>13</v>
      </c>
      <c r="O23" s="97" t="s">
        <v>241</v>
      </c>
      <c r="P23" s="97" t="s">
        <v>13</v>
      </c>
      <c r="Q23" s="97" t="s">
        <v>13</v>
      </c>
      <c r="R23" s="97" t="s">
        <v>13</v>
      </c>
      <c r="S23" s="97" t="s">
        <v>13</v>
      </c>
      <c r="T23" s="97" t="s">
        <v>13</v>
      </c>
      <c r="U23" s="97" t="s">
        <v>13</v>
      </c>
      <c r="V23" s="97" t="s">
        <v>248</v>
      </c>
      <c r="W23" s="97" t="s">
        <v>13</v>
      </c>
      <c r="X23" s="97" t="s">
        <v>13</v>
      </c>
      <c r="Y23" s="97" t="s">
        <v>13</v>
      </c>
      <c r="Z23" s="97" t="s">
        <v>13</v>
      </c>
      <c r="AA23" s="97" t="s">
        <v>13</v>
      </c>
      <c r="AB23" s="97" t="s">
        <v>13</v>
      </c>
      <c r="AC23" s="97" t="s">
        <v>248</v>
      </c>
      <c r="AD23" s="97" t="s">
        <v>13</v>
      </c>
      <c r="AE23" s="97" t="s">
        <v>13</v>
      </c>
      <c r="AF23" s="97" t="s">
        <v>13</v>
      </c>
      <c r="AG23" s="97" t="s">
        <v>13</v>
      </c>
      <c r="AH23" s="97" t="s">
        <v>13</v>
      </c>
      <c r="AI23" s="97" t="s">
        <v>13</v>
      </c>
      <c r="AJ23" s="97" t="s">
        <v>248</v>
      </c>
      <c r="AK23" s="97" t="s">
        <v>13</v>
      </c>
      <c r="AL23" s="97" t="s">
        <v>13</v>
      </c>
      <c r="AM23" s="102">
        <f t="shared" si="0"/>
        <v>25</v>
      </c>
      <c r="AN23" s="139">
        <f t="shared" si="1"/>
        <v>5</v>
      </c>
      <c r="AO23" s="104">
        <f t="shared" si="2"/>
        <v>1</v>
      </c>
      <c r="AP23" s="69">
        <f t="shared" si="3"/>
        <v>30</v>
      </c>
      <c r="AQ23" s="86"/>
    </row>
    <row r="24" spans="1:43" s="70" customFormat="1" ht="41.25" customHeight="1" x14ac:dyDescent="0.3">
      <c r="A24" s="100">
        <v>11</v>
      </c>
      <c r="B24" s="132" t="s">
        <v>113</v>
      </c>
      <c r="C24" s="105" t="s">
        <v>120</v>
      </c>
      <c r="D24" s="106">
        <v>5463</v>
      </c>
      <c r="E24" s="92" t="s">
        <v>99</v>
      </c>
      <c r="F24" s="107">
        <v>44125</v>
      </c>
      <c r="G24" s="101" t="s">
        <v>10</v>
      </c>
      <c r="H24" s="97" t="s">
        <v>13</v>
      </c>
      <c r="I24" s="97" t="s">
        <v>13</v>
      </c>
      <c r="J24" s="97" t="s">
        <v>248</v>
      </c>
      <c r="K24" s="97" t="s">
        <v>13</v>
      </c>
      <c r="L24" s="97" t="s">
        <v>241</v>
      </c>
      <c r="M24" s="97" t="s">
        <v>13</v>
      </c>
      <c r="N24" s="97" t="s">
        <v>13</v>
      </c>
      <c r="O24" s="97" t="s">
        <v>241</v>
      </c>
      <c r="P24" s="97" t="s">
        <v>241</v>
      </c>
      <c r="Q24" s="97" t="s">
        <v>241</v>
      </c>
      <c r="R24" s="97" t="s">
        <v>241</v>
      </c>
      <c r="S24" s="97" t="s">
        <v>241</v>
      </c>
      <c r="T24" s="97" t="s">
        <v>241</v>
      </c>
      <c r="U24" s="97" t="s">
        <v>241</v>
      </c>
      <c r="V24" s="97" t="s">
        <v>13</v>
      </c>
      <c r="W24" s="97" t="s">
        <v>241</v>
      </c>
      <c r="X24" s="97" t="s">
        <v>241</v>
      </c>
      <c r="Y24" s="97" t="s">
        <v>13</v>
      </c>
      <c r="Z24" s="97" t="s">
        <v>13</v>
      </c>
      <c r="AA24" s="97" t="s">
        <v>13</v>
      </c>
      <c r="AB24" s="97" t="s">
        <v>13</v>
      </c>
      <c r="AC24" s="97" t="s">
        <v>13</v>
      </c>
      <c r="AD24" s="97" t="s">
        <v>13</v>
      </c>
      <c r="AE24" s="97" t="s">
        <v>248</v>
      </c>
      <c r="AF24" s="97" t="s">
        <v>13</v>
      </c>
      <c r="AG24" s="97" t="s">
        <v>13</v>
      </c>
      <c r="AH24" s="97" t="s">
        <v>13</v>
      </c>
      <c r="AI24" s="97" t="s">
        <v>13</v>
      </c>
      <c r="AJ24" s="97" t="s">
        <v>13</v>
      </c>
      <c r="AK24" s="97" t="s">
        <v>13</v>
      </c>
      <c r="AL24" s="97" t="s">
        <v>248</v>
      </c>
      <c r="AM24" s="102">
        <f t="shared" si="0"/>
        <v>18</v>
      </c>
      <c r="AN24" s="139">
        <f t="shared" si="1"/>
        <v>3</v>
      </c>
      <c r="AO24" s="104">
        <f t="shared" si="2"/>
        <v>10</v>
      </c>
      <c r="AP24" s="69">
        <f t="shared" si="3"/>
        <v>21</v>
      </c>
      <c r="AQ24" s="86"/>
    </row>
    <row r="25" spans="1:43" s="70" customFormat="1" ht="41.25" customHeight="1" x14ac:dyDescent="0.3">
      <c r="A25" s="100">
        <v>12</v>
      </c>
      <c r="B25" s="132" t="s">
        <v>54</v>
      </c>
      <c r="C25" s="105" t="s">
        <v>55</v>
      </c>
      <c r="D25" s="106">
        <v>5272</v>
      </c>
      <c r="E25" s="92" t="s">
        <v>99</v>
      </c>
      <c r="F25" s="107">
        <v>44075</v>
      </c>
      <c r="G25" s="101" t="s">
        <v>10</v>
      </c>
      <c r="H25" s="97" t="s">
        <v>241</v>
      </c>
      <c r="I25" s="97" t="s">
        <v>241</v>
      </c>
      <c r="J25" s="97" t="s">
        <v>241</v>
      </c>
      <c r="K25" s="97" t="s">
        <v>241</v>
      </c>
      <c r="L25" s="97" t="s">
        <v>13</v>
      </c>
      <c r="M25" s="97" t="s">
        <v>13</v>
      </c>
      <c r="N25" s="97" t="s">
        <v>13</v>
      </c>
      <c r="O25" s="97" t="s">
        <v>13</v>
      </c>
      <c r="P25" s="97" t="s">
        <v>13</v>
      </c>
      <c r="Q25" s="97" t="s">
        <v>13</v>
      </c>
      <c r="R25" s="97" t="s">
        <v>248</v>
      </c>
      <c r="S25" s="97" t="s">
        <v>13</v>
      </c>
      <c r="T25" s="97" t="s">
        <v>13</v>
      </c>
      <c r="U25" s="97" t="s">
        <v>13</v>
      </c>
      <c r="V25" s="97" t="s">
        <v>13</v>
      </c>
      <c r="W25" s="97" t="s">
        <v>13</v>
      </c>
      <c r="X25" s="97" t="s">
        <v>13</v>
      </c>
      <c r="Y25" s="97" t="s">
        <v>248</v>
      </c>
      <c r="Z25" s="97" t="s">
        <v>13</v>
      </c>
      <c r="AA25" s="97" t="s">
        <v>13</v>
      </c>
      <c r="AB25" s="97" t="s">
        <v>13</v>
      </c>
      <c r="AC25" s="97" t="s">
        <v>241</v>
      </c>
      <c r="AD25" s="97" t="s">
        <v>13</v>
      </c>
      <c r="AE25" s="97" t="s">
        <v>241</v>
      </c>
      <c r="AF25" s="97" t="s">
        <v>13</v>
      </c>
      <c r="AG25" s="97" t="s">
        <v>241</v>
      </c>
      <c r="AH25" s="97" t="s">
        <v>13</v>
      </c>
      <c r="AI25" s="97" t="s">
        <v>248</v>
      </c>
      <c r="AJ25" s="97" t="s">
        <v>241</v>
      </c>
      <c r="AK25" s="97" t="s">
        <v>241</v>
      </c>
      <c r="AL25" s="97" t="s">
        <v>241</v>
      </c>
      <c r="AM25" s="102">
        <f t="shared" si="0"/>
        <v>18</v>
      </c>
      <c r="AN25" s="139">
        <f t="shared" si="1"/>
        <v>3</v>
      </c>
      <c r="AO25" s="104">
        <f t="shared" si="2"/>
        <v>10</v>
      </c>
      <c r="AP25" s="69">
        <f t="shared" si="3"/>
        <v>21</v>
      </c>
      <c r="AQ25" s="86"/>
    </row>
    <row r="26" spans="1:43" s="70" customFormat="1" ht="41.25" customHeight="1" x14ac:dyDescent="0.3">
      <c r="A26" s="100">
        <v>13</v>
      </c>
      <c r="B26" s="132" t="s">
        <v>115</v>
      </c>
      <c r="C26" s="105" t="s">
        <v>122</v>
      </c>
      <c r="D26" s="106">
        <v>5460</v>
      </c>
      <c r="E26" s="92" t="s">
        <v>99</v>
      </c>
      <c r="F26" s="107">
        <v>44124</v>
      </c>
      <c r="G26" s="101" t="s">
        <v>10</v>
      </c>
      <c r="H26" s="97" t="s">
        <v>241</v>
      </c>
      <c r="I26" s="97" t="s">
        <v>13</v>
      </c>
      <c r="J26" s="97" t="s">
        <v>13</v>
      </c>
      <c r="K26" s="97" t="s">
        <v>248</v>
      </c>
      <c r="L26" s="97" t="s">
        <v>13</v>
      </c>
      <c r="M26" s="97" t="s">
        <v>13</v>
      </c>
      <c r="N26" s="97" t="s">
        <v>13</v>
      </c>
      <c r="O26" s="97" t="s">
        <v>13</v>
      </c>
      <c r="P26" s="97" t="s">
        <v>13</v>
      </c>
      <c r="Q26" s="97" t="s">
        <v>13</v>
      </c>
      <c r="R26" s="97" t="s">
        <v>248</v>
      </c>
      <c r="S26" s="97" t="s">
        <v>13</v>
      </c>
      <c r="T26" s="97" t="s">
        <v>13</v>
      </c>
      <c r="U26" s="97" t="s">
        <v>13</v>
      </c>
      <c r="V26" s="97" t="s">
        <v>13</v>
      </c>
      <c r="W26" s="97" t="s">
        <v>13</v>
      </c>
      <c r="X26" s="97" t="s">
        <v>13</v>
      </c>
      <c r="Y26" s="97" t="s">
        <v>248</v>
      </c>
      <c r="Z26" s="97" t="s">
        <v>13</v>
      </c>
      <c r="AA26" s="97" t="s">
        <v>13</v>
      </c>
      <c r="AB26" s="97" t="s">
        <v>13</v>
      </c>
      <c r="AC26" s="97" t="s">
        <v>241</v>
      </c>
      <c r="AD26" s="97" t="s">
        <v>241</v>
      </c>
      <c r="AE26" s="97" t="s">
        <v>241</v>
      </c>
      <c r="AF26" s="97" t="s">
        <v>241</v>
      </c>
      <c r="AG26" s="97" t="s">
        <v>241</v>
      </c>
      <c r="AH26" s="97" t="s">
        <v>241</v>
      </c>
      <c r="AI26" s="97" t="s">
        <v>13</v>
      </c>
      <c r="AJ26" s="97" t="s">
        <v>13</v>
      </c>
      <c r="AK26" s="97" t="s">
        <v>13</v>
      </c>
      <c r="AL26" s="97" t="s">
        <v>13</v>
      </c>
      <c r="AM26" s="102">
        <f t="shared" si="0"/>
        <v>21</v>
      </c>
      <c r="AN26" s="139">
        <f t="shared" si="1"/>
        <v>3</v>
      </c>
      <c r="AO26" s="104">
        <f t="shared" si="2"/>
        <v>7</v>
      </c>
      <c r="AP26" s="69">
        <f t="shared" si="3"/>
        <v>24</v>
      </c>
      <c r="AQ26" s="86"/>
    </row>
    <row r="27" spans="1:43" s="70" customFormat="1" ht="41.25" customHeight="1" x14ac:dyDescent="0.3">
      <c r="A27" s="100">
        <v>14</v>
      </c>
      <c r="B27" s="132" t="s">
        <v>58</v>
      </c>
      <c r="C27" s="105" t="s">
        <v>59</v>
      </c>
      <c r="D27" s="106">
        <v>5331</v>
      </c>
      <c r="E27" s="92" t="s">
        <v>99</v>
      </c>
      <c r="F27" s="107">
        <v>44075</v>
      </c>
      <c r="G27" s="101" t="s">
        <v>10</v>
      </c>
      <c r="H27" s="97" t="s">
        <v>248</v>
      </c>
      <c r="I27" s="97" t="s">
        <v>13</v>
      </c>
      <c r="J27" s="97" t="s">
        <v>13</v>
      </c>
      <c r="K27" s="97" t="s">
        <v>13</v>
      </c>
      <c r="L27" s="97" t="s">
        <v>13</v>
      </c>
      <c r="M27" s="97" t="s">
        <v>13</v>
      </c>
      <c r="N27" s="97" t="s">
        <v>248</v>
      </c>
      <c r="O27" s="97" t="s">
        <v>13</v>
      </c>
      <c r="P27" s="97" t="s">
        <v>13</v>
      </c>
      <c r="Q27" s="97" t="s">
        <v>13</v>
      </c>
      <c r="R27" s="97" t="s">
        <v>13</v>
      </c>
      <c r="S27" s="97" t="s">
        <v>13</v>
      </c>
      <c r="T27" s="97" t="s">
        <v>13</v>
      </c>
      <c r="U27" s="97" t="s">
        <v>248</v>
      </c>
      <c r="V27" s="97" t="s">
        <v>13</v>
      </c>
      <c r="W27" s="97" t="s">
        <v>13</v>
      </c>
      <c r="X27" s="97" t="s">
        <v>241</v>
      </c>
      <c r="Y27" s="97" t="s">
        <v>13</v>
      </c>
      <c r="Z27" s="97" t="s">
        <v>13</v>
      </c>
      <c r="AA27" s="97" t="s">
        <v>13</v>
      </c>
      <c r="AB27" s="97" t="s">
        <v>248</v>
      </c>
      <c r="AC27" s="97" t="s">
        <v>241</v>
      </c>
      <c r="AD27" s="97" t="s">
        <v>13</v>
      </c>
      <c r="AE27" s="97" t="s">
        <v>13</v>
      </c>
      <c r="AF27" s="97" t="s">
        <v>13</v>
      </c>
      <c r="AG27" s="97" t="s">
        <v>13</v>
      </c>
      <c r="AH27" s="97" t="s">
        <v>13</v>
      </c>
      <c r="AI27" s="97" t="s">
        <v>248</v>
      </c>
      <c r="AJ27" s="97" t="s">
        <v>241</v>
      </c>
      <c r="AK27" s="97" t="s">
        <v>13</v>
      </c>
      <c r="AL27" s="97" t="s">
        <v>13</v>
      </c>
      <c r="AM27" s="102">
        <f t="shared" si="0"/>
        <v>23</v>
      </c>
      <c r="AN27" s="139">
        <f t="shared" si="1"/>
        <v>5</v>
      </c>
      <c r="AO27" s="104">
        <f t="shared" si="2"/>
        <v>3</v>
      </c>
      <c r="AP27" s="69">
        <f t="shared" si="3"/>
        <v>28</v>
      </c>
      <c r="AQ27" s="86"/>
    </row>
    <row r="28" spans="1:43" s="70" customFormat="1" ht="41.25" customHeight="1" x14ac:dyDescent="0.3">
      <c r="A28" s="100">
        <v>15</v>
      </c>
      <c r="B28" s="132" t="s">
        <v>52</v>
      </c>
      <c r="C28" s="105" t="s">
        <v>53</v>
      </c>
      <c r="D28" s="106">
        <v>5300</v>
      </c>
      <c r="E28" s="92" t="s">
        <v>99</v>
      </c>
      <c r="F28" s="107">
        <v>44075</v>
      </c>
      <c r="G28" s="101" t="s">
        <v>10</v>
      </c>
      <c r="H28" s="97" t="s">
        <v>13</v>
      </c>
      <c r="I28" s="97" t="s">
        <v>13</v>
      </c>
      <c r="J28" s="97" t="s">
        <v>13</v>
      </c>
      <c r="K28" s="97" t="s">
        <v>248</v>
      </c>
      <c r="L28" s="97" t="s">
        <v>13</v>
      </c>
      <c r="M28" s="97" t="s">
        <v>13</v>
      </c>
      <c r="N28" s="97" t="s">
        <v>13</v>
      </c>
      <c r="O28" s="97" t="s">
        <v>13</v>
      </c>
      <c r="P28" s="97" t="s">
        <v>248</v>
      </c>
      <c r="Q28" s="97" t="s">
        <v>13</v>
      </c>
      <c r="R28" s="97" t="s">
        <v>13</v>
      </c>
      <c r="S28" s="97" t="s">
        <v>13</v>
      </c>
      <c r="T28" s="97" t="s">
        <v>13</v>
      </c>
      <c r="U28" s="97" t="s">
        <v>13</v>
      </c>
      <c r="V28" s="97" t="s">
        <v>13</v>
      </c>
      <c r="W28" s="97" t="s">
        <v>248</v>
      </c>
      <c r="X28" s="97" t="s">
        <v>13</v>
      </c>
      <c r="Y28" s="97" t="s">
        <v>241</v>
      </c>
      <c r="Z28" s="97" t="s">
        <v>13</v>
      </c>
      <c r="AA28" s="97" t="s">
        <v>13</v>
      </c>
      <c r="AB28" s="97" t="s">
        <v>13</v>
      </c>
      <c r="AC28" s="97" t="s">
        <v>13</v>
      </c>
      <c r="AD28" s="97" t="s">
        <v>13</v>
      </c>
      <c r="AE28" s="97" t="s">
        <v>13</v>
      </c>
      <c r="AF28" s="97" t="s">
        <v>248</v>
      </c>
      <c r="AG28" s="97" t="s">
        <v>13</v>
      </c>
      <c r="AH28" s="97" t="s">
        <v>13</v>
      </c>
      <c r="AI28" s="97" t="s">
        <v>13</v>
      </c>
      <c r="AJ28" s="97" t="s">
        <v>13</v>
      </c>
      <c r="AK28" s="97" t="s">
        <v>13</v>
      </c>
      <c r="AL28" s="97" t="s">
        <v>13</v>
      </c>
      <c r="AM28" s="102">
        <f t="shared" si="0"/>
        <v>26</v>
      </c>
      <c r="AN28" s="139">
        <f t="shared" si="1"/>
        <v>4</v>
      </c>
      <c r="AO28" s="104">
        <f t="shared" si="2"/>
        <v>1</v>
      </c>
      <c r="AP28" s="69">
        <f t="shared" si="3"/>
        <v>30</v>
      </c>
      <c r="AQ28" s="86"/>
    </row>
    <row r="29" spans="1:43" s="70" customFormat="1" ht="41.25" customHeight="1" x14ac:dyDescent="0.3">
      <c r="A29" s="100">
        <v>16</v>
      </c>
      <c r="B29" s="132" t="s">
        <v>111</v>
      </c>
      <c r="C29" s="105" t="s">
        <v>119</v>
      </c>
      <c r="D29" s="106">
        <v>5459</v>
      </c>
      <c r="E29" s="92" t="s">
        <v>99</v>
      </c>
      <c r="F29" s="107">
        <v>44124</v>
      </c>
      <c r="G29" s="101" t="s">
        <v>10</v>
      </c>
      <c r="H29" s="97" t="s">
        <v>241</v>
      </c>
      <c r="I29" s="97" t="s">
        <v>241</v>
      </c>
      <c r="J29" s="97" t="s">
        <v>241</v>
      </c>
      <c r="K29" s="97" t="s">
        <v>241</v>
      </c>
      <c r="L29" s="97" t="s">
        <v>241</v>
      </c>
      <c r="M29" s="97" t="s">
        <v>241</v>
      </c>
      <c r="N29" s="97" t="s">
        <v>241</v>
      </c>
      <c r="O29" s="97" t="s">
        <v>241</v>
      </c>
      <c r="P29" s="97" t="s">
        <v>241</v>
      </c>
      <c r="Q29" s="97" t="s">
        <v>241</v>
      </c>
      <c r="R29" s="97" t="s">
        <v>241</v>
      </c>
      <c r="S29" s="97" t="s">
        <v>13</v>
      </c>
      <c r="T29" s="97" t="s">
        <v>241</v>
      </c>
      <c r="U29" s="97" t="s">
        <v>13</v>
      </c>
      <c r="V29" s="97" t="s">
        <v>13</v>
      </c>
      <c r="W29" s="97" t="s">
        <v>241</v>
      </c>
      <c r="X29" s="97" t="s">
        <v>248</v>
      </c>
      <c r="Y29" s="97" t="s">
        <v>13</v>
      </c>
      <c r="Z29" s="97" t="s">
        <v>13</v>
      </c>
      <c r="AA29" s="97" t="s">
        <v>13</v>
      </c>
      <c r="AB29" s="97" t="s">
        <v>13</v>
      </c>
      <c r="AC29" s="97" t="s">
        <v>241</v>
      </c>
      <c r="AD29" s="97" t="s">
        <v>241</v>
      </c>
      <c r="AE29" s="97" t="s">
        <v>13</v>
      </c>
      <c r="AF29" s="97" t="s">
        <v>248</v>
      </c>
      <c r="AG29" s="97" t="s">
        <v>13</v>
      </c>
      <c r="AH29" s="97" t="s">
        <v>13</v>
      </c>
      <c r="AI29" s="97" t="s">
        <v>13</v>
      </c>
      <c r="AJ29" s="97" t="s">
        <v>13</v>
      </c>
      <c r="AK29" s="97" t="s">
        <v>241</v>
      </c>
      <c r="AL29" s="97" t="s">
        <v>241</v>
      </c>
      <c r="AM29" s="102">
        <f t="shared" si="0"/>
        <v>12</v>
      </c>
      <c r="AN29" s="139">
        <f t="shared" si="1"/>
        <v>2</v>
      </c>
      <c r="AO29" s="104">
        <f t="shared" si="2"/>
        <v>17</v>
      </c>
      <c r="AP29" s="69">
        <f t="shared" si="3"/>
        <v>14</v>
      </c>
      <c r="AQ29" s="86"/>
    </row>
    <row r="30" spans="1:43" s="70" customFormat="1" ht="41.25" customHeight="1" x14ac:dyDescent="0.3">
      <c r="A30" s="100">
        <v>17</v>
      </c>
      <c r="B30" s="132" t="s">
        <v>87</v>
      </c>
      <c r="C30" s="105" t="s">
        <v>88</v>
      </c>
      <c r="D30" s="106">
        <v>5409</v>
      </c>
      <c r="E30" s="92" t="s">
        <v>99</v>
      </c>
      <c r="F30" s="107">
        <v>44078</v>
      </c>
      <c r="G30" s="101" t="s">
        <v>10</v>
      </c>
      <c r="H30" s="97" t="s">
        <v>13</v>
      </c>
      <c r="I30" s="97" t="s">
        <v>13</v>
      </c>
      <c r="J30" s="97" t="s">
        <v>241</v>
      </c>
      <c r="K30" s="97" t="s">
        <v>13</v>
      </c>
      <c r="L30" s="97" t="s">
        <v>13</v>
      </c>
      <c r="M30" s="97" t="s">
        <v>13</v>
      </c>
      <c r="N30" s="97" t="s">
        <v>248</v>
      </c>
      <c r="O30" s="97" t="s">
        <v>241</v>
      </c>
      <c r="P30" s="97" t="s">
        <v>241</v>
      </c>
      <c r="Q30" s="97" t="s">
        <v>241</v>
      </c>
      <c r="R30" s="97" t="s">
        <v>241</v>
      </c>
      <c r="S30" s="97" t="s">
        <v>241</v>
      </c>
      <c r="T30" s="97" t="s">
        <v>241</v>
      </c>
      <c r="U30" s="97" t="s">
        <v>241</v>
      </c>
      <c r="V30" s="97" t="s">
        <v>241</v>
      </c>
      <c r="W30" s="97" t="s">
        <v>241</v>
      </c>
      <c r="X30" s="97" t="s">
        <v>241</v>
      </c>
      <c r="Y30" s="97" t="s">
        <v>241</v>
      </c>
      <c r="Z30" s="97" t="s">
        <v>241</v>
      </c>
      <c r="AA30" s="97" t="s">
        <v>241</v>
      </c>
      <c r="AB30" s="97" t="s">
        <v>241</v>
      </c>
      <c r="AC30" s="97" t="s">
        <v>241</v>
      </c>
      <c r="AD30" s="97" t="s">
        <v>241</v>
      </c>
      <c r="AE30" s="97" t="s">
        <v>241</v>
      </c>
      <c r="AF30" s="97" t="s">
        <v>241</v>
      </c>
      <c r="AG30" s="97" t="s">
        <v>241</v>
      </c>
      <c r="AH30" s="97" t="s">
        <v>241</v>
      </c>
      <c r="AI30" s="97" t="s">
        <v>241</v>
      </c>
      <c r="AJ30" s="97" t="s">
        <v>241</v>
      </c>
      <c r="AK30" s="97" t="s">
        <v>241</v>
      </c>
      <c r="AL30" s="97" t="s">
        <v>241</v>
      </c>
      <c r="AM30" s="102">
        <f t="shared" si="0"/>
        <v>5</v>
      </c>
      <c r="AN30" s="139">
        <f t="shared" si="1"/>
        <v>1</v>
      </c>
      <c r="AO30" s="104">
        <f t="shared" si="2"/>
        <v>25</v>
      </c>
      <c r="AP30" s="69">
        <f t="shared" si="3"/>
        <v>6</v>
      </c>
      <c r="AQ30" s="86"/>
    </row>
    <row r="31" spans="1:43" s="70" customFormat="1" ht="41.25" customHeight="1" x14ac:dyDescent="0.3">
      <c r="A31" s="100">
        <v>18</v>
      </c>
      <c r="B31" s="132" t="s">
        <v>42</v>
      </c>
      <c r="C31" s="105" t="s">
        <v>43</v>
      </c>
      <c r="D31" s="106">
        <v>5364</v>
      </c>
      <c r="E31" s="92" t="s">
        <v>99</v>
      </c>
      <c r="F31" s="107">
        <v>44075</v>
      </c>
      <c r="G31" s="101" t="s">
        <v>10</v>
      </c>
      <c r="H31" s="97" t="s">
        <v>248</v>
      </c>
      <c r="I31" s="97" t="s">
        <v>13</v>
      </c>
      <c r="J31" s="97" t="s">
        <v>241</v>
      </c>
      <c r="K31" s="97" t="s">
        <v>13</v>
      </c>
      <c r="L31" s="97" t="s">
        <v>13</v>
      </c>
      <c r="M31" s="97" t="s">
        <v>13</v>
      </c>
      <c r="N31" s="97" t="s">
        <v>13</v>
      </c>
      <c r="O31" s="97" t="s">
        <v>13</v>
      </c>
      <c r="P31" s="97" t="s">
        <v>13</v>
      </c>
      <c r="Q31" s="97" t="s">
        <v>13</v>
      </c>
      <c r="R31" s="97" t="s">
        <v>248</v>
      </c>
      <c r="S31" s="97" t="s">
        <v>13</v>
      </c>
      <c r="T31" s="97" t="s">
        <v>13</v>
      </c>
      <c r="U31" s="97" t="s">
        <v>13</v>
      </c>
      <c r="V31" s="97" t="s">
        <v>13</v>
      </c>
      <c r="W31" s="97" t="s">
        <v>13</v>
      </c>
      <c r="X31" s="97" t="s">
        <v>248</v>
      </c>
      <c r="Y31" s="97" t="s">
        <v>13</v>
      </c>
      <c r="Z31" s="97" t="s">
        <v>13</v>
      </c>
      <c r="AA31" s="97" t="s">
        <v>13</v>
      </c>
      <c r="AB31" s="97" t="s">
        <v>13</v>
      </c>
      <c r="AC31" s="97" t="s">
        <v>13</v>
      </c>
      <c r="AD31" s="97" t="s">
        <v>13</v>
      </c>
      <c r="AE31" s="97" t="s">
        <v>248</v>
      </c>
      <c r="AF31" s="97" t="s">
        <v>13</v>
      </c>
      <c r="AG31" s="97" t="s">
        <v>13</v>
      </c>
      <c r="AH31" s="97" t="s">
        <v>13</v>
      </c>
      <c r="AI31" s="97" t="s">
        <v>13</v>
      </c>
      <c r="AJ31" s="97" t="s">
        <v>13</v>
      </c>
      <c r="AK31" s="97" t="s">
        <v>13</v>
      </c>
      <c r="AL31" s="97" t="s">
        <v>13</v>
      </c>
      <c r="AM31" s="102">
        <f t="shared" si="0"/>
        <v>26</v>
      </c>
      <c r="AN31" s="139">
        <f t="shared" si="1"/>
        <v>4</v>
      </c>
      <c r="AO31" s="104">
        <f t="shared" si="2"/>
        <v>1</v>
      </c>
      <c r="AP31" s="69">
        <f t="shared" si="3"/>
        <v>30</v>
      </c>
      <c r="AQ31" s="86"/>
    </row>
    <row r="32" spans="1:43" s="70" customFormat="1" ht="41.25" customHeight="1" x14ac:dyDescent="0.3">
      <c r="A32" s="100">
        <v>19</v>
      </c>
      <c r="B32" s="132" t="s">
        <v>62</v>
      </c>
      <c r="C32" s="105" t="s">
        <v>63</v>
      </c>
      <c r="D32" s="108">
        <v>5303</v>
      </c>
      <c r="E32" s="92" t="s">
        <v>100</v>
      </c>
      <c r="F32" s="107">
        <v>44075</v>
      </c>
      <c r="G32" s="101" t="s">
        <v>101</v>
      </c>
      <c r="H32" s="97" t="s">
        <v>241</v>
      </c>
      <c r="I32" s="97" t="s">
        <v>241</v>
      </c>
      <c r="J32" s="97" t="s">
        <v>241</v>
      </c>
      <c r="K32" s="97" t="s">
        <v>241</v>
      </c>
      <c r="L32" s="97" t="s">
        <v>241</v>
      </c>
      <c r="M32" s="97" t="s">
        <v>241</v>
      </c>
      <c r="N32" s="97" t="s">
        <v>241</v>
      </c>
      <c r="O32" s="97" t="s">
        <v>241</v>
      </c>
      <c r="P32" s="97" t="s">
        <v>241</v>
      </c>
      <c r="Q32" s="97" t="s">
        <v>241</v>
      </c>
      <c r="R32" s="97" t="s">
        <v>241</v>
      </c>
      <c r="S32" s="97" t="s">
        <v>241</v>
      </c>
      <c r="T32" s="97" t="s">
        <v>13</v>
      </c>
      <c r="U32" s="97" t="s">
        <v>13</v>
      </c>
      <c r="V32" s="97" t="s">
        <v>13</v>
      </c>
      <c r="W32" s="97" t="s">
        <v>13</v>
      </c>
      <c r="X32" s="97" t="s">
        <v>13</v>
      </c>
      <c r="Y32" s="97" t="s">
        <v>13</v>
      </c>
      <c r="Z32" s="97" t="s">
        <v>13</v>
      </c>
      <c r="AA32" s="97" t="s">
        <v>13</v>
      </c>
      <c r="AB32" s="97" t="s">
        <v>248</v>
      </c>
      <c r="AC32" s="97" t="s">
        <v>13</v>
      </c>
      <c r="AD32" s="97" t="s">
        <v>13</v>
      </c>
      <c r="AE32" s="97" t="s">
        <v>13</v>
      </c>
      <c r="AF32" s="97" t="s">
        <v>13</v>
      </c>
      <c r="AG32" s="97" t="s">
        <v>13</v>
      </c>
      <c r="AH32" s="97" t="s">
        <v>13</v>
      </c>
      <c r="AI32" s="97" t="s">
        <v>13</v>
      </c>
      <c r="AJ32" s="97" t="s">
        <v>248</v>
      </c>
      <c r="AK32" s="97" t="s">
        <v>13</v>
      </c>
      <c r="AL32" s="97" t="s">
        <v>13</v>
      </c>
      <c r="AM32" s="102">
        <f t="shared" si="0"/>
        <v>17</v>
      </c>
      <c r="AN32" s="139">
        <f t="shared" si="1"/>
        <v>2</v>
      </c>
      <c r="AO32" s="104">
        <f t="shared" si="2"/>
        <v>12</v>
      </c>
      <c r="AP32" s="69">
        <f t="shared" si="3"/>
        <v>19</v>
      </c>
      <c r="AQ32" s="86"/>
    </row>
    <row r="33" spans="1:43" s="70" customFormat="1" ht="41.25" customHeight="1" x14ac:dyDescent="0.3">
      <c r="A33" s="100">
        <v>20</v>
      </c>
      <c r="B33" s="132" t="s">
        <v>74</v>
      </c>
      <c r="C33" s="105" t="s">
        <v>75</v>
      </c>
      <c r="D33" s="106">
        <v>5355</v>
      </c>
      <c r="E33" s="92" t="s">
        <v>99</v>
      </c>
      <c r="F33" s="107">
        <v>44075</v>
      </c>
      <c r="G33" s="101" t="s">
        <v>10</v>
      </c>
      <c r="H33" s="97" t="s">
        <v>248</v>
      </c>
      <c r="I33" s="97" t="s">
        <v>13</v>
      </c>
      <c r="J33" s="97" t="s">
        <v>241</v>
      </c>
      <c r="K33" s="97" t="s">
        <v>241</v>
      </c>
      <c r="L33" s="97" t="s">
        <v>13</v>
      </c>
      <c r="M33" s="97" t="s">
        <v>13</v>
      </c>
      <c r="N33" s="97" t="s">
        <v>13</v>
      </c>
      <c r="O33" s="97" t="s">
        <v>241</v>
      </c>
      <c r="P33" s="97" t="s">
        <v>241</v>
      </c>
      <c r="Q33" s="97" t="s">
        <v>241</v>
      </c>
      <c r="R33" s="97" t="s">
        <v>241</v>
      </c>
      <c r="S33" s="97" t="s">
        <v>13</v>
      </c>
      <c r="T33" s="97" t="s">
        <v>13</v>
      </c>
      <c r="U33" s="97" t="s">
        <v>248</v>
      </c>
      <c r="V33" s="97" t="s">
        <v>241</v>
      </c>
      <c r="W33" s="97" t="s">
        <v>13</v>
      </c>
      <c r="X33" s="97" t="s">
        <v>13</v>
      </c>
      <c r="Y33" s="97" t="s">
        <v>13</v>
      </c>
      <c r="Z33" s="97" t="s">
        <v>13</v>
      </c>
      <c r="AA33" s="97" t="s">
        <v>13</v>
      </c>
      <c r="AB33" s="97" t="s">
        <v>13</v>
      </c>
      <c r="AC33" s="97" t="s">
        <v>248</v>
      </c>
      <c r="AD33" s="97" t="s">
        <v>13</v>
      </c>
      <c r="AE33" s="97" t="s">
        <v>13</v>
      </c>
      <c r="AF33" s="97" t="s">
        <v>13</v>
      </c>
      <c r="AG33" s="97" t="s">
        <v>13</v>
      </c>
      <c r="AH33" s="97" t="s">
        <v>248</v>
      </c>
      <c r="AI33" s="97" t="s">
        <v>13</v>
      </c>
      <c r="AJ33" s="97" t="s">
        <v>13</v>
      </c>
      <c r="AK33" s="97" t="s">
        <v>13</v>
      </c>
      <c r="AL33" s="97" t="s">
        <v>13</v>
      </c>
      <c r="AM33" s="102">
        <f t="shared" si="0"/>
        <v>20</v>
      </c>
      <c r="AN33" s="139">
        <f t="shared" si="1"/>
        <v>4</v>
      </c>
      <c r="AO33" s="104">
        <f t="shared" si="2"/>
        <v>7</v>
      </c>
      <c r="AP33" s="69">
        <f t="shared" si="3"/>
        <v>24</v>
      </c>
      <c r="AQ33" s="86"/>
    </row>
    <row r="34" spans="1:43" s="70" customFormat="1" ht="41.25" customHeight="1" x14ac:dyDescent="0.3">
      <c r="A34" s="100">
        <v>21</v>
      </c>
      <c r="B34" s="132" t="s">
        <v>97</v>
      </c>
      <c r="C34" s="105" t="s">
        <v>98</v>
      </c>
      <c r="D34" s="106">
        <v>5434</v>
      </c>
      <c r="E34" s="92" t="s">
        <v>100</v>
      </c>
      <c r="F34" s="107">
        <v>44103</v>
      </c>
      <c r="G34" s="101" t="s">
        <v>101</v>
      </c>
      <c r="H34" s="97" t="s">
        <v>281</v>
      </c>
      <c r="I34" s="97" t="s">
        <v>248</v>
      </c>
      <c r="J34" s="97" t="s">
        <v>281</v>
      </c>
      <c r="K34" s="97" t="s">
        <v>281</v>
      </c>
      <c r="L34" s="97" t="s">
        <v>281</v>
      </c>
      <c r="M34" s="97" t="s">
        <v>281</v>
      </c>
      <c r="N34" s="97" t="s">
        <v>281</v>
      </c>
      <c r="O34" s="97" t="s">
        <v>281</v>
      </c>
      <c r="P34" s="97" t="s">
        <v>281</v>
      </c>
      <c r="Q34" s="97" t="s">
        <v>248</v>
      </c>
      <c r="R34" s="97" t="s">
        <v>281</v>
      </c>
      <c r="S34" s="97" t="s">
        <v>281</v>
      </c>
      <c r="T34" s="97" t="s">
        <v>281</v>
      </c>
      <c r="U34" s="97" t="s">
        <v>281</v>
      </c>
      <c r="V34" s="97" t="s">
        <v>281</v>
      </c>
      <c r="W34" s="97" t="s">
        <v>281</v>
      </c>
      <c r="X34" s="97" t="s">
        <v>248</v>
      </c>
      <c r="Y34" s="97" t="s">
        <v>281</v>
      </c>
      <c r="Z34" s="97" t="s">
        <v>281</v>
      </c>
      <c r="AA34" s="97" t="s">
        <v>281</v>
      </c>
      <c r="AB34" s="97" t="s">
        <v>281</v>
      </c>
      <c r="AC34" s="97" t="s">
        <v>281</v>
      </c>
      <c r="AD34" s="97" t="s">
        <v>281</v>
      </c>
      <c r="AE34" s="97" t="s">
        <v>248</v>
      </c>
      <c r="AF34" s="97" t="s">
        <v>241</v>
      </c>
      <c r="AG34" s="97" t="s">
        <v>281</v>
      </c>
      <c r="AH34" s="97" t="s">
        <v>281</v>
      </c>
      <c r="AI34" s="97" t="s">
        <v>281</v>
      </c>
      <c r="AJ34" s="97" t="s">
        <v>281</v>
      </c>
      <c r="AK34" s="97" t="s">
        <v>248</v>
      </c>
      <c r="AL34" s="97" t="s">
        <v>281</v>
      </c>
      <c r="AM34" s="102">
        <f t="shared" si="0"/>
        <v>25</v>
      </c>
      <c r="AN34" s="139">
        <f t="shared" si="1"/>
        <v>5</v>
      </c>
      <c r="AO34" s="104">
        <f t="shared" si="2"/>
        <v>1</v>
      </c>
      <c r="AP34" s="69">
        <f t="shared" si="3"/>
        <v>30</v>
      </c>
      <c r="AQ34" s="86"/>
    </row>
    <row r="35" spans="1:43" s="70" customFormat="1" ht="41.25" customHeight="1" x14ac:dyDescent="0.3">
      <c r="A35" s="100">
        <v>22</v>
      </c>
      <c r="B35" s="132" t="s">
        <v>40</v>
      </c>
      <c r="C35" s="105" t="s">
        <v>41</v>
      </c>
      <c r="D35" s="106">
        <v>5295</v>
      </c>
      <c r="E35" s="92" t="s">
        <v>100</v>
      </c>
      <c r="F35" s="107">
        <v>44075</v>
      </c>
      <c r="G35" s="101" t="s">
        <v>101</v>
      </c>
      <c r="H35" s="97" t="s">
        <v>13</v>
      </c>
      <c r="I35" s="97" t="s">
        <v>13</v>
      </c>
      <c r="J35" s="97" t="s">
        <v>13</v>
      </c>
      <c r="K35" s="97" t="s">
        <v>248</v>
      </c>
      <c r="L35" s="97" t="s">
        <v>13</v>
      </c>
      <c r="M35" s="97" t="s">
        <v>13</v>
      </c>
      <c r="N35" s="97" t="s">
        <v>13</v>
      </c>
      <c r="O35" s="97" t="s">
        <v>13</v>
      </c>
      <c r="P35" s="97" t="s">
        <v>13</v>
      </c>
      <c r="Q35" s="97" t="s">
        <v>13</v>
      </c>
      <c r="R35" s="97" t="s">
        <v>248</v>
      </c>
      <c r="S35" s="97" t="s">
        <v>13</v>
      </c>
      <c r="T35" s="97" t="s">
        <v>13</v>
      </c>
      <c r="U35" s="97" t="s">
        <v>13</v>
      </c>
      <c r="V35" s="97" t="s">
        <v>13</v>
      </c>
      <c r="W35" s="97" t="s">
        <v>13</v>
      </c>
      <c r="X35" s="97" t="s">
        <v>13</v>
      </c>
      <c r="Y35" s="97" t="s">
        <v>248</v>
      </c>
      <c r="Z35" s="97" t="s">
        <v>13</v>
      </c>
      <c r="AA35" s="97" t="s">
        <v>13</v>
      </c>
      <c r="AB35" s="97" t="s">
        <v>13</v>
      </c>
      <c r="AC35" s="97" t="s">
        <v>13</v>
      </c>
      <c r="AD35" s="97" t="s">
        <v>13</v>
      </c>
      <c r="AE35" s="97" t="s">
        <v>13</v>
      </c>
      <c r="AF35" s="97" t="s">
        <v>248</v>
      </c>
      <c r="AG35" s="97" t="s">
        <v>13</v>
      </c>
      <c r="AH35" s="97" t="s">
        <v>13</v>
      </c>
      <c r="AI35" s="97" t="s">
        <v>13</v>
      </c>
      <c r="AJ35" s="97" t="s">
        <v>13</v>
      </c>
      <c r="AK35" s="97" t="s">
        <v>13</v>
      </c>
      <c r="AL35" s="97" t="s">
        <v>13</v>
      </c>
      <c r="AM35" s="102">
        <f t="shared" si="0"/>
        <v>27</v>
      </c>
      <c r="AN35" s="139">
        <f t="shared" si="1"/>
        <v>4</v>
      </c>
      <c r="AO35" s="104">
        <f t="shared" si="2"/>
        <v>0</v>
      </c>
      <c r="AP35" s="69">
        <f t="shared" si="3"/>
        <v>31</v>
      </c>
      <c r="AQ35" s="86"/>
    </row>
    <row r="36" spans="1:43" s="70" customFormat="1" ht="41.25" customHeight="1" x14ac:dyDescent="0.3">
      <c r="A36" s="100">
        <v>23</v>
      </c>
      <c r="B36" s="132" t="s">
        <v>50</v>
      </c>
      <c r="C36" s="105" t="s">
        <v>51</v>
      </c>
      <c r="D36" s="106">
        <v>5320</v>
      </c>
      <c r="E36" s="92" t="s">
        <v>99</v>
      </c>
      <c r="F36" s="107">
        <v>44075</v>
      </c>
      <c r="G36" s="101" t="s">
        <v>10</v>
      </c>
      <c r="H36" s="97" t="s">
        <v>13</v>
      </c>
      <c r="I36" s="97" t="s">
        <v>13</v>
      </c>
      <c r="J36" s="97" t="s">
        <v>13</v>
      </c>
      <c r="K36" s="97" t="s">
        <v>248</v>
      </c>
      <c r="L36" s="97" t="s">
        <v>13</v>
      </c>
      <c r="M36" s="97" t="s">
        <v>13</v>
      </c>
      <c r="N36" s="97" t="s">
        <v>13</v>
      </c>
      <c r="O36" s="97" t="s">
        <v>13</v>
      </c>
      <c r="P36" s="97" t="s">
        <v>13</v>
      </c>
      <c r="Q36" s="97" t="s">
        <v>13</v>
      </c>
      <c r="R36" s="97" t="s">
        <v>13</v>
      </c>
      <c r="S36" s="97" t="s">
        <v>248</v>
      </c>
      <c r="T36" s="97" t="s">
        <v>13</v>
      </c>
      <c r="U36" s="97" t="s">
        <v>13</v>
      </c>
      <c r="V36" s="97" t="s">
        <v>13</v>
      </c>
      <c r="W36" s="97" t="s">
        <v>13</v>
      </c>
      <c r="X36" s="97" t="s">
        <v>13</v>
      </c>
      <c r="Y36" s="97" t="s">
        <v>13</v>
      </c>
      <c r="Z36" s="97" t="s">
        <v>13</v>
      </c>
      <c r="AA36" s="97" t="s">
        <v>248</v>
      </c>
      <c r="AB36" s="97" t="s">
        <v>13</v>
      </c>
      <c r="AC36" s="97" t="s">
        <v>13</v>
      </c>
      <c r="AD36" s="97" t="s">
        <v>13</v>
      </c>
      <c r="AE36" s="97" t="s">
        <v>13</v>
      </c>
      <c r="AF36" s="97" t="s">
        <v>13</v>
      </c>
      <c r="AG36" s="97" t="s">
        <v>13</v>
      </c>
      <c r="AH36" s="97" t="s">
        <v>248</v>
      </c>
      <c r="AI36" s="97" t="s">
        <v>13</v>
      </c>
      <c r="AJ36" s="97" t="s">
        <v>13</v>
      </c>
      <c r="AK36" s="97" t="s">
        <v>13</v>
      </c>
      <c r="AL36" s="97" t="s">
        <v>13</v>
      </c>
      <c r="AM36" s="102">
        <f t="shared" si="0"/>
        <v>27</v>
      </c>
      <c r="AN36" s="139">
        <f t="shared" si="1"/>
        <v>4</v>
      </c>
      <c r="AO36" s="104">
        <f t="shared" si="2"/>
        <v>0</v>
      </c>
      <c r="AP36" s="69">
        <f t="shared" si="3"/>
        <v>31</v>
      </c>
      <c r="AQ36" s="86"/>
    </row>
    <row r="37" spans="1:43" s="70" customFormat="1" ht="41.25" customHeight="1" x14ac:dyDescent="0.3">
      <c r="A37" s="100">
        <v>24</v>
      </c>
      <c r="B37" s="132" t="s">
        <v>109</v>
      </c>
      <c r="C37" s="105" t="s">
        <v>117</v>
      </c>
      <c r="D37" s="106">
        <v>5445</v>
      </c>
      <c r="E37" s="92" t="s">
        <v>99</v>
      </c>
      <c r="F37" s="107">
        <v>44116</v>
      </c>
      <c r="G37" s="101" t="s">
        <v>10</v>
      </c>
      <c r="H37" s="97" t="s">
        <v>13</v>
      </c>
      <c r="I37" s="97" t="s">
        <v>13</v>
      </c>
      <c r="J37" s="97" t="s">
        <v>13</v>
      </c>
      <c r="K37" s="97" t="s">
        <v>13</v>
      </c>
      <c r="L37" s="97" t="s">
        <v>13</v>
      </c>
      <c r="M37" s="97" t="s">
        <v>13</v>
      </c>
      <c r="N37" s="97" t="s">
        <v>13</v>
      </c>
      <c r="O37" s="97" t="s">
        <v>248</v>
      </c>
      <c r="P37" s="97" t="s">
        <v>13</v>
      </c>
      <c r="Q37" s="97" t="s">
        <v>13</v>
      </c>
      <c r="R37" s="97" t="s">
        <v>13</v>
      </c>
      <c r="S37" s="97" t="s">
        <v>13</v>
      </c>
      <c r="T37" s="97" t="s">
        <v>248</v>
      </c>
      <c r="U37" s="97" t="s">
        <v>13</v>
      </c>
      <c r="V37" s="97" t="s">
        <v>13</v>
      </c>
      <c r="W37" s="97" t="s">
        <v>241</v>
      </c>
      <c r="X37" s="97" t="s">
        <v>241</v>
      </c>
      <c r="Y37" s="97" t="s">
        <v>241</v>
      </c>
      <c r="Z37" s="97" t="s">
        <v>13</v>
      </c>
      <c r="AA37" s="97" t="s">
        <v>13</v>
      </c>
      <c r="AB37" s="97" t="s">
        <v>13</v>
      </c>
      <c r="AC37" s="97" t="s">
        <v>13</v>
      </c>
      <c r="AD37" s="97" t="s">
        <v>13</v>
      </c>
      <c r="AE37" s="97" t="s">
        <v>13</v>
      </c>
      <c r="AF37" s="97" t="s">
        <v>13</v>
      </c>
      <c r="AG37" s="97" t="s">
        <v>248</v>
      </c>
      <c r="AH37" s="97" t="s">
        <v>13</v>
      </c>
      <c r="AI37" s="97" t="s">
        <v>13</v>
      </c>
      <c r="AJ37" s="97" t="s">
        <v>241</v>
      </c>
      <c r="AK37" s="97" t="s">
        <v>13</v>
      </c>
      <c r="AL37" s="97" t="s">
        <v>13</v>
      </c>
      <c r="AM37" s="102">
        <f t="shared" si="0"/>
        <v>24</v>
      </c>
      <c r="AN37" s="139">
        <f t="shared" si="1"/>
        <v>3</v>
      </c>
      <c r="AO37" s="104">
        <f t="shared" si="2"/>
        <v>4</v>
      </c>
      <c r="AP37" s="69">
        <f t="shared" ref="AP37" si="4">AM37+AN37</f>
        <v>27</v>
      </c>
      <c r="AQ37" s="86"/>
    </row>
    <row r="38" spans="1:43" s="70" customFormat="1" ht="41.25" customHeight="1" x14ac:dyDescent="0.3">
      <c r="A38" s="100">
        <v>25</v>
      </c>
      <c r="B38" s="132" t="s">
        <v>93</v>
      </c>
      <c r="C38" s="105" t="s">
        <v>94</v>
      </c>
      <c r="D38" s="106">
        <v>5407</v>
      </c>
      <c r="E38" s="92" t="s">
        <v>99</v>
      </c>
      <c r="F38" s="107">
        <v>44089</v>
      </c>
      <c r="G38" s="101" t="s">
        <v>10</v>
      </c>
      <c r="H38" s="97" t="s">
        <v>241</v>
      </c>
      <c r="I38" s="97" t="s">
        <v>241</v>
      </c>
      <c r="J38" s="97" t="s">
        <v>241</v>
      </c>
      <c r="K38" s="97" t="s">
        <v>241</v>
      </c>
      <c r="L38" s="97" t="s">
        <v>13</v>
      </c>
      <c r="M38" s="97" t="s">
        <v>13</v>
      </c>
      <c r="N38" s="97" t="s">
        <v>13</v>
      </c>
      <c r="O38" s="97" t="s">
        <v>13</v>
      </c>
      <c r="P38" s="97" t="s">
        <v>13</v>
      </c>
      <c r="Q38" s="97" t="s">
        <v>13</v>
      </c>
      <c r="R38" s="97" t="s">
        <v>248</v>
      </c>
      <c r="S38" s="97" t="s">
        <v>13</v>
      </c>
      <c r="T38" s="97" t="s">
        <v>13</v>
      </c>
      <c r="U38" s="97" t="s">
        <v>13</v>
      </c>
      <c r="V38" s="97" t="s">
        <v>13</v>
      </c>
      <c r="W38" s="97" t="s">
        <v>13</v>
      </c>
      <c r="X38" s="97" t="s">
        <v>13</v>
      </c>
      <c r="Y38" s="97" t="s">
        <v>248</v>
      </c>
      <c r="Z38" s="97" t="s">
        <v>13</v>
      </c>
      <c r="AA38" s="97" t="s">
        <v>13</v>
      </c>
      <c r="AB38" s="97" t="s">
        <v>13</v>
      </c>
      <c r="AC38" s="97" t="s">
        <v>13</v>
      </c>
      <c r="AD38" s="97" t="s">
        <v>13</v>
      </c>
      <c r="AE38" s="97" t="s">
        <v>13</v>
      </c>
      <c r="AF38" s="97" t="s">
        <v>13</v>
      </c>
      <c r="AG38" s="97" t="s">
        <v>248</v>
      </c>
      <c r="AH38" s="97" t="s">
        <v>13</v>
      </c>
      <c r="AI38" s="97" t="s">
        <v>13</v>
      </c>
      <c r="AJ38" s="97" t="s">
        <v>248</v>
      </c>
      <c r="AK38" s="97" t="s">
        <v>13</v>
      </c>
      <c r="AL38" s="97" t="s">
        <v>13</v>
      </c>
      <c r="AM38" s="102">
        <f t="shared" si="0"/>
        <v>23</v>
      </c>
      <c r="AN38" s="139">
        <f t="shared" si="1"/>
        <v>4</v>
      </c>
      <c r="AO38" s="104">
        <f t="shared" si="2"/>
        <v>4</v>
      </c>
      <c r="AP38" s="69">
        <f t="shared" ref="AP38" si="5">AM38+AN38</f>
        <v>27</v>
      </c>
      <c r="AQ38" s="86"/>
    </row>
    <row r="39" spans="1:43" s="70" customFormat="1" ht="41.25" customHeight="1" x14ac:dyDescent="0.3">
      <c r="A39" s="100">
        <v>26</v>
      </c>
      <c r="B39" s="132" t="s">
        <v>32</v>
      </c>
      <c r="C39" s="105" t="s">
        <v>33</v>
      </c>
      <c r="D39" s="106">
        <v>5311</v>
      </c>
      <c r="E39" s="92" t="s">
        <v>99</v>
      </c>
      <c r="F39" s="107">
        <v>44075</v>
      </c>
      <c r="G39" s="101" t="s">
        <v>10</v>
      </c>
      <c r="H39" s="97" t="s">
        <v>13</v>
      </c>
      <c r="I39" s="97" t="s">
        <v>13</v>
      </c>
      <c r="J39" s="97" t="s">
        <v>13</v>
      </c>
      <c r="K39" s="97" t="s">
        <v>13</v>
      </c>
      <c r="L39" s="97" t="s">
        <v>13</v>
      </c>
      <c r="M39" s="97" t="s">
        <v>13</v>
      </c>
      <c r="N39" s="97" t="s">
        <v>13</v>
      </c>
      <c r="O39" s="97" t="s">
        <v>248</v>
      </c>
      <c r="P39" s="97" t="s">
        <v>13</v>
      </c>
      <c r="Q39" s="97" t="s">
        <v>13</v>
      </c>
      <c r="R39" s="97" t="s">
        <v>13</v>
      </c>
      <c r="S39" s="97" t="s">
        <v>13</v>
      </c>
      <c r="T39" s="97" t="s">
        <v>13</v>
      </c>
      <c r="U39" s="97" t="s">
        <v>13</v>
      </c>
      <c r="V39" s="97" t="s">
        <v>248</v>
      </c>
      <c r="W39" s="97" t="s">
        <v>13</v>
      </c>
      <c r="X39" s="97" t="s">
        <v>13</v>
      </c>
      <c r="Y39" s="97" t="s">
        <v>13</v>
      </c>
      <c r="Z39" s="97" t="s">
        <v>13</v>
      </c>
      <c r="AA39" s="97" t="s">
        <v>13</v>
      </c>
      <c r="AB39" s="97" t="s">
        <v>13</v>
      </c>
      <c r="AC39" s="97" t="s">
        <v>248</v>
      </c>
      <c r="AD39" s="97" t="s">
        <v>13</v>
      </c>
      <c r="AE39" s="97" t="s">
        <v>13</v>
      </c>
      <c r="AF39" s="97" t="s">
        <v>13</v>
      </c>
      <c r="AG39" s="97" t="s">
        <v>13</v>
      </c>
      <c r="AH39" s="97" t="s">
        <v>13</v>
      </c>
      <c r="AI39" s="97" t="s">
        <v>248</v>
      </c>
      <c r="AJ39" s="97" t="s">
        <v>13</v>
      </c>
      <c r="AK39" s="97" t="s">
        <v>13</v>
      </c>
      <c r="AL39" s="97" t="s">
        <v>13</v>
      </c>
      <c r="AM39" s="102">
        <f t="shared" si="0"/>
        <v>27</v>
      </c>
      <c r="AN39" s="139">
        <f t="shared" si="1"/>
        <v>4</v>
      </c>
      <c r="AO39" s="104">
        <f t="shared" si="2"/>
        <v>0</v>
      </c>
      <c r="AP39" s="69">
        <f t="shared" si="3"/>
        <v>31</v>
      </c>
      <c r="AQ39" s="86"/>
    </row>
    <row r="40" spans="1:43" s="70" customFormat="1" ht="41.25" customHeight="1" x14ac:dyDescent="0.3">
      <c r="A40" s="100">
        <v>27</v>
      </c>
      <c r="B40" s="132" t="s">
        <v>28</v>
      </c>
      <c r="C40" s="105" t="s">
        <v>29</v>
      </c>
      <c r="D40" s="106">
        <v>5273</v>
      </c>
      <c r="E40" s="92" t="s">
        <v>99</v>
      </c>
      <c r="F40" s="107">
        <v>44075</v>
      </c>
      <c r="G40" s="101" t="s">
        <v>10</v>
      </c>
      <c r="H40" s="97" t="s">
        <v>13</v>
      </c>
      <c r="I40" s="97" t="s">
        <v>248</v>
      </c>
      <c r="J40" s="97" t="s">
        <v>13</v>
      </c>
      <c r="K40" s="97" t="s">
        <v>13</v>
      </c>
      <c r="L40" s="97" t="s">
        <v>13</v>
      </c>
      <c r="M40" s="97" t="s">
        <v>13</v>
      </c>
      <c r="N40" s="97" t="s">
        <v>13</v>
      </c>
      <c r="O40" s="97" t="s">
        <v>13</v>
      </c>
      <c r="P40" s="97" t="s">
        <v>13</v>
      </c>
      <c r="Q40" s="97" t="s">
        <v>248</v>
      </c>
      <c r="R40" s="97" t="s">
        <v>13</v>
      </c>
      <c r="S40" s="97" t="s">
        <v>13</v>
      </c>
      <c r="T40" s="97" t="s">
        <v>13</v>
      </c>
      <c r="U40" s="97" t="s">
        <v>13</v>
      </c>
      <c r="V40" s="97" t="s">
        <v>13</v>
      </c>
      <c r="W40" s="97" t="s">
        <v>248</v>
      </c>
      <c r="X40" s="97" t="s">
        <v>13</v>
      </c>
      <c r="Y40" s="97" t="s">
        <v>13</v>
      </c>
      <c r="Z40" s="97" t="s">
        <v>13</v>
      </c>
      <c r="AA40" s="97" t="s">
        <v>13</v>
      </c>
      <c r="AB40" s="97" t="s">
        <v>13</v>
      </c>
      <c r="AC40" s="97" t="s">
        <v>13</v>
      </c>
      <c r="AD40" s="97" t="s">
        <v>248</v>
      </c>
      <c r="AE40" s="97" t="s">
        <v>13</v>
      </c>
      <c r="AF40" s="97" t="s">
        <v>13</v>
      </c>
      <c r="AG40" s="97" t="s">
        <v>13</v>
      </c>
      <c r="AH40" s="97" t="s">
        <v>13</v>
      </c>
      <c r="AI40" s="97" t="s">
        <v>13</v>
      </c>
      <c r="AJ40" s="97" t="s">
        <v>13</v>
      </c>
      <c r="AK40" s="97" t="s">
        <v>248</v>
      </c>
      <c r="AL40" s="97" t="s">
        <v>13</v>
      </c>
      <c r="AM40" s="102">
        <f t="shared" si="0"/>
        <v>26</v>
      </c>
      <c r="AN40" s="139">
        <f t="shared" si="1"/>
        <v>5</v>
      </c>
      <c r="AO40" s="104">
        <f t="shared" si="2"/>
        <v>0</v>
      </c>
      <c r="AP40" s="69">
        <f t="shared" si="3"/>
        <v>31</v>
      </c>
      <c r="AQ40" s="86"/>
    </row>
    <row r="41" spans="1:43" s="70" customFormat="1" ht="41.25" customHeight="1" x14ac:dyDescent="0.3">
      <c r="A41" s="100">
        <v>28</v>
      </c>
      <c r="B41" s="132" t="s">
        <v>36</v>
      </c>
      <c r="C41" s="105" t="s">
        <v>37</v>
      </c>
      <c r="D41" s="106">
        <v>5304</v>
      </c>
      <c r="E41" s="92" t="s">
        <v>100</v>
      </c>
      <c r="F41" s="107">
        <v>44075</v>
      </c>
      <c r="G41" s="101" t="s">
        <v>10</v>
      </c>
      <c r="H41" s="97" t="s">
        <v>13</v>
      </c>
      <c r="I41" s="97" t="s">
        <v>13</v>
      </c>
      <c r="J41" s="97" t="s">
        <v>13</v>
      </c>
      <c r="K41" s="97" t="s">
        <v>248</v>
      </c>
      <c r="L41" s="97" t="s">
        <v>13</v>
      </c>
      <c r="M41" s="97" t="s">
        <v>13</v>
      </c>
      <c r="N41" s="97" t="s">
        <v>13</v>
      </c>
      <c r="O41" s="97" t="s">
        <v>13</v>
      </c>
      <c r="P41" s="97" t="s">
        <v>13</v>
      </c>
      <c r="Q41" s="97" t="s">
        <v>13</v>
      </c>
      <c r="R41" s="97" t="s">
        <v>13</v>
      </c>
      <c r="S41" s="97" t="s">
        <v>248</v>
      </c>
      <c r="T41" s="97" t="s">
        <v>13</v>
      </c>
      <c r="U41" s="97" t="s">
        <v>13</v>
      </c>
      <c r="V41" s="97" t="s">
        <v>241</v>
      </c>
      <c r="W41" s="97" t="s">
        <v>13</v>
      </c>
      <c r="X41" s="97" t="s">
        <v>13</v>
      </c>
      <c r="Y41" s="97" t="s">
        <v>13</v>
      </c>
      <c r="Z41" s="97" t="s">
        <v>248</v>
      </c>
      <c r="AA41" s="97" t="s">
        <v>13</v>
      </c>
      <c r="AB41" s="97" t="s">
        <v>13</v>
      </c>
      <c r="AC41" s="97" t="s">
        <v>13</v>
      </c>
      <c r="AD41" s="97" t="s">
        <v>13</v>
      </c>
      <c r="AE41" s="97" t="s">
        <v>241</v>
      </c>
      <c r="AF41" s="97" t="s">
        <v>13</v>
      </c>
      <c r="AG41" s="97" t="s">
        <v>248</v>
      </c>
      <c r="AH41" s="97" t="s">
        <v>13</v>
      </c>
      <c r="AI41" s="97" t="s">
        <v>13</v>
      </c>
      <c r="AJ41" s="97" t="s">
        <v>13</v>
      </c>
      <c r="AK41" s="97" t="s">
        <v>13</v>
      </c>
      <c r="AL41" s="97" t="s">
        <v>13</v>
      </c>
      <c r="AM41" s="102">
        <f t="shared" si="0"/>
        <v>25</v>
      </c>
      <c r="AN41" s="139">
        <f t="shared" si="1"/>
        <v>4</v>
      </c>
      <c r="AO41" s="104">
        <f t="shared" si="2"/>
        <v>2</v>
      </c>
      <c r="AP41" s="69">
        <f t="shared" si="3"/>
        <v>29</v>
      </c>
      <c r="AQ41" s="86"/>
    </row>
    <row r="42" spans="1:43" s="70" customFormat="1" ht="41.25" customHeight="1" x14ac:dyDescent="0.3">
      <c r="A42" s="100">
        <v>29</v>
      </c>
      <c r="B42" s="132" t="s">
        <v>70</v>
      </c>
      <c r="C42" s="105" t="s">
        <v>71</v>
      </c>
      <c r="D42" s="106">
        <v>5346</v>
      </c>
      <c r="E42" s="92" t="s">
        <v>99</v>
      </c>
      <c r="F42" s="107">
        <v>44075</v>
      </c>
      <c r="G42" s="101" t="s">
        <v>10</v>
      </c>
      <c r="H42" s="97" t="s">
        <v>13</v>
      </c>
      <c r="I42" s="97" t="s">
        <v>13</v>
      </c>
      <c r="J42" s="97" t="s">
        <v>13</v>
      </c>
      <c r="K42" s="97" t="s">
        <v>248</v>
      </c>
      <c r="L42" s="97" t="s">
        <v>13</v>
      </c>
      <c r="M42" s="97" t="s">
        <v>241</v>
      </c>
      <c r="N42" s="97" t="s">
        <v>13</v>
      </c>
      <c r="O42" s="97" t="s">
        <v>13</v>
      </c>
      <c r="P42" s="97" t="s">
        <v>13</v>
      </c>
      <c r="Q42" s="97" t="s">
        <v>13</v>
      </c>
      <c r="R42" s="97" t="s">
        <v>13</v>
      </c>
      <c r="S42" s="97" t="s">
        <v>13</v>
      </c>
      <c r="T42" s="97" t="s">
        <v>248</v>
      </c>
      <c r="U42" s="97" t="s">
        <v>13</v>
      </c>
      <c r="V42" s="97" t="s">
        <v>13</v>
      </c>
      <c r="W42" s="97" t="s">
        <v>13</v>
      </c>
      <c r="X42" s="97" t="s">
        <v>13</v>
      </c>
      <c r="Y42" s="97" t="s">
        <v>13</v>
      </c>
      <c r="Z42" s="97" t="s">
        <v>13</v>
      </c>
      <c r="AA42" s="97" t="s">
        <v>248</v>
      </c>
      <c r="AB42" s="97" t="s">
        <v>13</v>
      </c>
      <c r="AC42" s="97" t="s">
        <v>13</v>
      </c>
      <c r="AD42" s="97" t="s">
        <v>13</v>
      </c>
      <c r="AE42" s="97" t="s">
        <v>13</v>
      </c>
      <c r="AF42" s="97" t="s">
        <v>13</v>
      </c>
      <c r="AG42" s="97" t="s">
        <v>13</v>
      </c>
      <c r="AH42" s="97" t="s">
        <v>248</v>
      </c>
      <c r="AI42" s="97" t="s">
        <v>13</v>
      </c>
      <c r="AJ42" s="97" t="s">
        <v>13</v>
      </c>
      <c r="AK42" s="97" t="s">
        <v>13</v>
      </c>
      <c r="AL42" s="97" t="s">
        <v>13</v>
      </c>
      <c r="AM42" s="102">
        <f t="shared" si="0"/>
        <v>26</v>
      </c>
      <c r="AN42" s="139">
        <f t="shared" si="1"/>
        <v>4</v>
      </c>
      <c r="AO42" s="104">
        <f t="shared" si="2"/>
        <v>1</v>
      </c>
      <c r="AP42" s="69">
        <f t="shared" si="3"/>
        <v>30</v>
      </c>
      <c r="AQ42" s="86"/>
    </row>
    <row r="43" spans="1:43" s="70" customFormat="1" ht="41.25" customHeight="1" x14ac:dyDescent="0.3">
      <c r="A43" s="100">
        <v>30</v>
      </c>
      <c r="B43" s="132" t="s">
        <v>107</v>
      </c>
      <c r="C43" s="105" t="s">
        <v>82</v>
      </c>
      <c r="D43" s="106">
        <v>5444</v>
      </c>
      <c r="E43" s="92" t="s">
        <v>99</v>
      </c>
      <c r="F43" s="107">
        <v>44114</v>
      </c>
      <c r="G43" s="101" t="s">
        <v>10</v>
      </c>
      <c r="H43" s="97" t="s">
        <v>13</v>
      </c>
      <c r="I43" s="97" t="s">
        <v>13</v>
      </c>
      <c r="J43" s="97" t="s">
        <v>13</v>
      </c>
      <c r="K43" s="97" t="s">
        <v>13</v>
      </c>
      <c r="L43" s="97" t="s">
        <v>13</v>
      </c>
      <c r="M43" s="97" t="s">
        <v>248</v>
      </c>
      <c r="N43" s="97" t="s">
        <v>13</v>
      </c>
      <c r="O43" s="97" t="s">
        <v>13</v>
      </c>
      <c r="P43" s="97" t="s">
        <v>13</v>
      </c>
      <c r="Q43" s="97" t="s">
        <v>13</v>
      </c>
      <c r="R43" s="97" t="s">
        <v>13</v>
      </c>
      <c r="S43" s="97" t="s">
        <v>13</v>
      </c>
      <c r="T43" s="97" t="s">
        <v>13</v>
      </c>
      <c r="U43" s="97" t="s">
        <v>248</v>
      </c>
      <c r="V43" s="97" t="s">
        <v>13</v>
      </c>
      <c r="W43" s="97" t="s">
        <v>13</v>
      </c>
      <c r="X43" s="97" t="s">
        <v>13</v>
      </c>
      <c r="Y43" s="97" t="s">
        <v>241</v>
      </c>
      <c r="Z43" s="97" t="s">
        <v>13</v>
      </c>
      <c r="AA43" s="97" t="s">
        <v>13</v>
      </c>
      <c r="AB43" s="97" t="s">
        <v>248</v>
      </c>
      <c r="AC43" s="97" t="s">
        <v>13</v>
      </c>
      <c r="AD43" s="97" t="s">
        <v>13</v>
      </c>
      <c r="AE43" s="97" t="s">
        <v>13</v>
      </c>
      <c r="AF43" s="97" t="s">
        <v>13</v>
      </c>
      <c r="AG43" s="97" t="s">
        <v>13</v>
      </c>
      <c r="AH43" s="97" t="s">
        <v>13</v>
      </c>
      <c r="AI43" s="97" t="s">
        <v>13</v>
      </c>
      <c r="AJ43" s="97" t="s">
        <v>248</v>
      </c>
      <c r="AK43" s="97" t="s">
        <v>13</v>
      </c>
      <c r="AL43" s="97" t="s">
        <v>13</v>
      </c>
      <c r="AM43" s="102">
        <f t="shared" si="0"/>
        <v>26</v>
      </c>
      <c r="AN43" s="139">
        <f t="shared" si="1"/>
        <v>4</v>
      </c>
      <c r="AO43" s="104">
        <f t="shared" si="2"/>
        <v>1</v>
      </c>
      <c r="AP43" s="69">
        <f t="shared" si="3"/>
        <v>30</v>
      </c>
      <c r="AQ43" s="86"/>
    </row>
    <row r="44" spans="1:43" s="70" customFormat="1" ht="41.25" customHeight="1" x14ac:dyDescent="0.3">
      <c r="A44" s="100">
        <v>31</v>
      </c>
      <c r="B44" s="132" t="s">
        <v>80</v>
      </c>
      <c r="C44" s="105" t="s">
        <v>81</v>
      </c>
      <c r="D44" s="106">
        <v>5343</v>
      </c>
      <c r="E44" s="92" t="s">
        <v>99</v>
      </c>
      <c r="F44" s="107">
        <v>44075</v>
      </c>
      <c r="G44" s="101" t="s">
        <v>10</v>
      </c>
      <c r="H44" s="97" t="s">
        <v>13</v>
      </c>
      <c r="I44" s="97" t="s">
        <v>13</v>
      </c>
      <c r="J44" s="97" t="s">
        <v>13</v>
      </c>
      <c r="K44" s="97" t="s">
        <v>13</v>
      </c>
      <c r="L44" s="97" t="s">
        <v>13</v>
      </c>
      <c r="M44" s="97" t="s">
        <v>13</v>
      </c>
      <c r="N44" s="97" t="s">
        <v>13</v>
      </c>
      <c r="O44" s="97" t="s">
        <v>13</v>
      </c>
      <c r="P44" s="97" t="s">
        <v>248</v>
      </c>
      <c r="Q44" s="97" t="s">
        <v>13</v>
      </c>
      <c r="R44" s="97" t="s">
        <v>13</v>
      </c>
      <c r="S44" s="97" t="s">
        <v>13</v>
      </c>
      <c r="T44" s="97" t="s">
        <v>13</v>
      </c>
      <c r="U44" s="97" t="s">
        <v>248</v>
      </c>
      <c r="V44" s="97" t="s">
        <v>241</v>
      </c>
      <c r="W44" s="97" t="s">
        <v>13</v>
      </c>
      <c r="X44" s="97" t="s">
        <v>13</v>
      </c>
      <c r="Y44" s="97" t="s">
        <v>13</v>
      </c>
      <c r="Z44" s="97" t="s">
        <v>13</v>
      </c>
      <c r="AA44" s="97" t="s">
        <v>13</v>
      </c>
      <c r="AB44" s="97" t="s">
        <v>13</v>
      </c>
      <c r="AC44" s="97" t="s">
        <v>248</v>
      </c>
      <c r="AD44" s="97" t="s">
        <v>13</v>
      </c>
      <c r="AE44" s="97" t="s">
        <v>13</v>
      </c>
      <c r="AF44" s="97" t="s">
        <v>13</v>
      </c>
      <c r="AG44" s="97" t="s">
        <v>13</v>
      </c>
      <c r="AH44" s="97" t="s">
        <v>13</v>
      </c>
      <c r="AI44" s="97" t="s">
        <v>13</v>
      </c>
      <c r="AJ44" s="97" t="s">
        <v>248</v>
      </c>
      <c r="AK44" s="97" t="s">
        <v>13</v>
      </c>
      <c r="AL44" s="97" t="s">
        <v>13</v>
      </c>
      <c r="AM44" s="102">
        <f t="shared" si="0"/>
        <v>26</v>
      </c>
      <c r="AN44" s="139">
        <f t="shared" si="1"/>
        <v>4</v>
      </c>
      <c r="AO44" s="104">
        <f t="shared" si="2"/>
        <v>1</v>
      </c>
      <c r="AP44" s="69">
        <f t="shared" si="3"/>
        <v>30</v>
      </c>
      <c r="AQ44" s="86"/>
    </row>
    <row r="45" spans="1:43" s="70" customFormat="1" ht="41.25" customHeight="1" x14ac:dyDescent="0.3">
      <c r="A45" s="100">
        <v>32</v>
      </c>
      <c r="B45" s="132" t="s">
        <v>91</v>
      </c>
      <c r="C45" s="105" t="s">
        <v>92</v>
      </c>
      <c r="D45" s="106">
        <v>5410</v>
      </c>
      <c r="E45" s="92" t="s">
        <v>99</v>
      </c>
      <c r="F45" s="107">
        <v>44086</v>
      </c>
      <c r="G45" s="101" t="s">
        <v>10</v>
      </c>
      <c r="H45" s="97" t="s">
        <v>241</v>
      </c>
      <c r="I45" s="97" t="s">
        <v>241</v>
      </c>
      <c r="J45" s="97" t="s">
        <v>241</v>
      </c>
      <c r="K45" s="97" t="s">
        <v>241</v>
      </c>
      <c r="L45" s="97" t="s">
        <v>241</v>
      </c>
      <c r="M45" s="97" t="s">
        <v>241</v>
      </c>
      <c r="N45" s="97" t="s">
        <v>241</v>
      </c>
      <c r="O45" s="97" t="s">
        <v>13</v>
      </c>
      <c r="P45" s="97" t="s">
        <v>13</v>
      </c>
      <c r="Q45" s="97" t="s">
        <v>13</v>
      </c>
      <c r="R45" s="97" t="s">
        <v>13</v>
      </c>
      <c r="S45" s="97" t="s">
        <v>13</v>
      </c>
      <c r="T45" s="97" t="s">
        <v>13</v>
      </c>
      <c r="U45" s="97" t="s">
        <v>13</v>
      </c>
      <c r="V45" s="97" t="s">
        <v>13</v>
      </c>
      <c r="W45" s="97" t="s">
        <v>248</v>
      </c>
      <c r="X45" s="97" t="s">
        <v>13</v>
      </c>
      <c r="Y45" s="97" t="s">
        <v>13</v>
      </c>
      <c r="Z45" s="97" t="s">
        <v>13</v>
      </c>
      <c r="AA45" s="97" t="s">
        <v>13</v>
      </c>
      <c r="AB45" s="97" t="s">
        <v>13</v>
      </c>
      <c r="AC45" s="97" t="s">
        <v>13</v>
      </c>
      <c r="AD45" s="97" t="s">
        <v>248</v>
      </c>
      <c r="AE45" s="97" t="s">
        <v>13</v>
      </c>
      <c r="AF45" s="97" t="s">
        <v>13</v>
      </c>
      <c r="AG45" s="97" t="s">
        <v>13</v>
      </c>
      <c r="AH45" s="97" t="s">
        <v>13</v>
      </c>
      <c r="AI45" s="97" t="s">
        <v>13</v>
      </c>
      <c r="AJ45" s="97" t="s">
        <v>13</v>
      </c>
      <c r="AK45" s="97" t="s">
        <v>13</v>
      </c>
      <c r="AL45" s="97" t="s">
        <v>13</v>
      </c>
      <c r="AM45" s="102">
        <f t="shared" si="0"/>
        <v>22</v>
      </c>
      <c r="AN45" s="139">
        <f t="shared" si="1"/>
        <v>2</v>
      </c>
      <c r="AO45" s="104">
        <f t="shared" si="2"/>
        <v>7</v>
      </c>
      <c r="AP45" s="69">
        <f t="shared" si="3"/>
        <v>24</v>
      </c>
      <c r="AQ45" s="86"/>
    </row>
    <row r="46" spans="1:43" s="70" customFormat="1" ht="41.25" customHeight="1" x14ac:dyDescent="0.3">
      <c r="A46" s="100">
        <v>33</v>
      </c>
      <c r="B46" s="132" t="s">
        <v>20</v>
      </c>
      <c r="C46" s="105" t="s">
        <v>21</v>
      </c>
      <c r="D46" s="106">
        <v>5308</v>
      </c>
      <c r="E46" s="92" t="s">
        <v>99</v>
      </c>
      <c r="F46" s="107">
        <v>44075</v>
      </c>
      <c r="G46" s="101" t="s">
        <v>10</v>
      </c>
      <c r="H46" s="97" t="s">
        <v>13</v>
      </c>
      <c r="I46" s="97" t="s">
        <v>13</v>
      </c>
      <c r="J46" s="97" t="s">
        <v>248</v>
      </c>
      <c r="K46" s="97" t="s">
        <v>13</v>
      </c>
      <c r="L46" s="97" t="s">
        <v>13</v>
      </c>
      <c r="M46" s="97" t="s">
        <v>13</v>
      </c>
      <c r="N46" s="97" t="s">
        <v>13</v>
      </c>
      <c r="O46" s="97" t="s">
        <v>13</v>
      </c>
      <c r="P46" s="97" t="s">
        <v>13</v>
      </c>
      <c r="Q46" s="97" t="s">
        <v>13</v>
      </c>
      <c r="R46" s="97" t="s">
        <v>248</v>
      </c>
      <c r="S46" s="97" t="s">
        <v>13</v>
      </c>
      <c r="T46" s="97" t="s">
        <v>13</v>
      </c>
      <c r="U46" s="97" t="s">
        <v>13</v>
      </c>
      <c r="V46" s="97" t="s">
        <v>13</v>
      </c>
      <c r="W46" s="97" t="s">
        <v>13</v>
      </c>
      <c r="X46" s="97" t="s">
        <v>13</v>
      </c>
      <c r="Y46" s="97" t="s">
        <v>13</v>
      </c>
      <c r="Z46" s="97" t="s">
        <v>248</v>
      </c>
      <c r="AA46" s="97" t="s">
        <v>13</v>
      </c>
      <c r="AB46" s="97" t="s">
        <v>13</v>
      </c>
      <c r="AC46" s="97" t="s">
        <v>13</v>
      </c>
      <c r="AD46" s="97" t="s">
        <v>13</v>
      </c>
      <c r="AE46" s="97" t="s">
        <v>248</v>
      </c>
      <c r="AF46" s="97" t="s">
        <v>13</v>
      </c>
      <c r="AG46" s="97" t="s">
        <v>13</v>
      </c>
      <c r="AH46" s="97" t="s">
        <v>13</v>
      </c>
      <c r="AI46" s="97" t="s">
        <v>13</v>
      </c>
      <c r="AJ46" s="97" t="s">
        <v>13</v>
      </c>
      <c r="AK46" s="97" t="s">
        <v>13</v>
      </c>
      <c r="AL46" s="97" t="s">
        <v>248</v>
      </c>
      <c r="AM46" s="102">
        <f t="shared" si="0"/>
        <v>26</v>
      </c>
      <c r="AN46" s="139">
        <f t="shared" si="1"/>
        <v>5</v>
      </c>
      <c r="AO46" s="104">
        <f t="shared" si="2"/>
        <v>0</v>
      </c>
      <c r="AP46" s="69">
        <f t="shared" si="3"/>
        <v>31</v>
      </c>
      <c r="AQ46" s="86"/>
    </row>
    <row r="47" spans="1:43" s="77" customFormat="1" ht="41.25" customHeight="1" x14ac:dyDescent="0.3">
      <c r="A47" s="100">
        <v>34</v>
      </c>
      <c r="B47" s="132" t="s">
        <v>26</v>
      </c>
      <c r="C47" s="105" t="s">
        <v>27</v>
      </c>
      <c r="D47" s="106">
        <v>5342</v>
      </c>
      <c r="E47" s="92" t="s">
        <v>99</v>
      </c>
      <c r="F47" s="107">
        <v>44075</v>
      </c>
      <c r="G47" s="101" t="s">
        <v>10</v>
      </c>
      <c r="H47" s="97" t="s">
        <v>248</v>
      </c>
      <c r="I47" s="97" t="s">
        <v>13</v>
      </c>
      <c r="J47" s="97" t="s">
        <v>13</v>
      </c>
      <c r="K47" s="97" t="s">
        <v>13</v>
      </c>
      <c r="L47" s="97" t="s">
        <v>13</v>
      </c>
      <c r="M47" s="97" t="s">
        <v>13</v>
      </c>
      <c r="N47" s="97" t="s">
        <v>248</v>
      </c>
      <c r="O47" s="97" t="s">
        <v>13</v>
      </c>
      <c r="P47" s="97" t="s">
        <v>13</v>
      </c>
      <c r="Q47" s="97" t="s">
        <v>13</v>
      </c>
      <c r="R47" s="97" t="s">
        <v>13</v>
      </c>
      <c r="S47" s="97" t="s">
        <v>13</v>
      </c>
      <c r="T47" s="97" t="s">
        <v>13</v>
      </c>
      <c r="U47" s="97" t="s">
        <v>248</v>
      </c>
      <c r="V47" s="97" t="s">
        <v>13</v>
      </c>
      <c r="W47" s="97" t="s">
        <v>13</v>
      </c>
      <c r="X47" s="97" t="s">
        <v>13</v>
      </c>
      <c r="Y47" s="97" t="s">
        <v>13</v>
      </c>
      <c r="Z47" s="97" t="s">
        <v>13</v>
      </c>
      <c r="AA47" s="97" t="s">
        <v>13</v>
      </c>
      <c r="AB47" s="97" t="s">
        <v>248</v>
      </c>
      <c r="AC47" s="97" t="s">
        <v>241</v>
      </c>
      <c r="AD47" s="97" t="s">
        <v>13</v>
      </c>
      <c r="AE47" s="97" t="s">
        <v>13</v>
      </c>
      <c r="AF47" s="97" t="s">
        <v>13</v>
      </c>
      <c r="AG47" s="97" t="s">
        <v>13</v>
      </c>
      <c r="AH47" s="97" t="s">
        <v>248</v>
      </c>
      <c r="AI47" s="97" t="s">
        <v>13</v>
      </c>
      <c r="AJ47" s="97" t="s">
        <v>13</v>
      </c>
      <c r="AK47" s="97" t="s">
        <v>13</v>
      </c>
      <c r="AL47" s="97" t="s">
        <v>13</v>
      </c>
      <c r="AM47" s="102">
        <f t="shared" si="0"/>
        <v>25</v>
      </c>
      <c r="AN47" s="139">
        <f t="shared" si="1"/>
        <v>5</v>
      </c>
      <c r="AO47" s="104">
        <f t="shared" si="2"/>
        <v>1</v>
      </c>
      <c r="AP47" s="69">
        <f t="shared" si="3"/>
        <v>30</v>
      </c>
      <c r="AQ47" s="86"/>
    </row>
    <row r="48" spans="1:43" s="70" customFormat="1" ht="41.25" customHeight="1" x14ac:dyDescent="0.3">
      <c r="A48" s="100">
        <v>35</v>
      </c>
      <c r="B48" s="132" t="s">
        <v>30</v>
      </c>
      <c r="C48" s="105" t="s">
        <v>31</v>
      </c>
      <c r="D48" s="106">
        <v>5334</v>
      </c>
      <c r="E48" s="92" t="s">
        <v>99</v>
      </c>
      <c r="F48" s="107">
        <v>44075</v>
      </c>
      <c r="G48" s="101" t="s">
        <v>10</v>
      </c>
      <c r="H48" s="97" t="s">
        <v>248</v>
      </c>
      <c r="I48" s="97" t="s">
        <v>13</v>
      </c>
      <c r="J48" s="97" t="s">
        <v>13</v>
      </c>
      <c r="K48" s="97" t="s">
        <v>13</v>
      </c>
      <c r="L48" s="97" t="s">
        <v>13</v>
      </c>
      <c r="M48" s="97" t="s">
        <v>241</v>
      </c>
      <c r="N48" s="97" t="s">
        <v>241</v>
      </c>
      <c r="O48" s="97" t="s">
        <v>241</v>
      </c>
      <c r="P48" s="97" t="s">
        <v>13</v>
      </c>
      <c r="Q48" s="97" t="s">
        <v>13</v>
      </c>
      <c r="R48" s="97" t="s">
        <v>13</v>
      </c>
      <c r="S48" s="97" t="s">
        <v>13</v>
      </c>
      <c r="T48" s="97" t="s">
        <v>13</v>
      </c>
      <c r="U48" s="97" t="s">
        <v>13</v>
      </c>
      <c r="V48" s="97" t="s">
        <v>248</v>
      </c>
      <c r="W48" s="97" t="s">
        <v>13</v>
      </c>
      <c r="X48" s="97" t="s">
        <v>13</v>
      </c>
      <c r="Y48" s="97" t="s">
        <v>13</v>
      </c>
      <c r="Z48" s="97" t="s">
        <v>13</v>
      </c>
      <c r="AA48" s="97" t="s">
        <v>13</v>
      </c>
      <c r="AB48" s="97" t="s">
        <v>13</v>
      </c>
      <c r="AC48" s="97" t="s">
        <v>248</v>
      </c>
      <c r="AD48" s="97" t="s">
        <v>13</v>
      </c>
      <c r="AE48" s="97" t="s">
        <v>13</v>
      </c>
      <c r="AF48" s="97" t="s">
        <v>13</v>
      </c>
      <c r="AG48" s="97" t="s">
        <v>13</v>
      </c>
      <c r="AH48" s="97" t="s">
        <v>13</v>
      </c>
      <c r="AI48" s="97" t="s">
        <v>13</v>
      </c>
      <c r="AJ48" s="97" t="s">
        <v>248</v>
      </c>
      <c r="AK48" s="97" t="s">
        <v>13</v>
      </c>
      <c r="AL48" s="97" t="s">
        <v>13</v>
      </c>
      <c r="AM48" s="102">
        <f t="shared" si="0"/>
        <v>24</v>
      </c>
      <c r="AN48" s="139">
        <f t="shared" si="1"/>
        <v>4</v>
      </c>
      <c r="AO48" s="104">
        <f t="shared" si="2"/>
        <v>3</v>
      </c>
      <c r="AP48" s="69">
        <f t="shared" si="3"/>
        <v>28</v>
      </c>
      <c r="AQ48" s="86"/>
    </row>
    <row r="49" spans="1:43" s="70" customFormat="1" ht="41.25" customHeight="1" x14ac:dyDescent="0.3">
      <c r="A49" s="100">
        <v>36</v>
      </c>
      <c r="B49" s="132" t="s">
        <v>34</v>
      </c>
      <c r="C49" s="105" t="s">
        <v>35</v>
      </c>
      <c r="D49" s="106">
        <v>5296</v>
      </c>
      <c r="E49" s="92" t="s">
        <v>99</v>
      </c>
      <c r="F49" s="107">
        <v>44075</v>
      </c>
      <c r="G49" s="101" t="s">
        <v>10</v>
      </c>
      <c r="H49" s="97" t="s">
        <v>13</v>
      </c>
      <c r="I49" s="97" t="s">
        <v>248</v>
      </c>
      <c r="J49" s="146" t="s">
        <v>241</v>
      </c>
      <c r="K49" s="97" t="s">
        <v>13</v>
      </c>
      <c r="L49" s="97" t="s">
        <v>241</v>
      </c>
      <c r="M49" s="97" t="s">
        <v>13</v>
      </c>
      <c r="N49" s="97" t="s">
        <v>13</v>
      </c>
      <c r="O49" s="97" t="s">
        <v>13</v>
      </c>
      <c r="P49" s="97" t="s">
        <v>248</v>
      </c>
      <c r="Q49" s="97" t="s">
        <v>13</v>
      </c>
      <c r="R49" s="97" t="s">
        <v>13</v>
      </c>
      <c r="S49" s="97" t="s">
        <v>13</v>
      </c>
      <c r="T49" s="97" t="s">
        <v>241</v>
      </c>
      <c r="U49" s="97" t="s">
        <v>13</v>
      </c>
      <c r="V49" s="97" t="s">
        <v>13</v>
      </c>
      <c r="W49" s="97" t="s">
        <v>248</v>
      </c>
      <c r="X49" s="97" t="s">
        <v>13</v>
      </c>
      <c r="Y49" s="97" t="s">
        <v>13</v>
      </c>
      <c r="Z49" s="97" t="s">
        <v>241</v>
      </c>
      <c r="AA49" s="97" t="s">
        <v>241</v>
      </c>
      <c r="AB49" s="97" t="s">
        <v>241</v>
      </c>
      <c r="AC49" s="97" t="s">
        <v>13</v>
      </c>
      <c r="AD49" s="97" t="s">
        <v>241</v>
      </c>
      <c r="AE49" s="97" t="s">
        <v>13</v>
      </c>
      <c r="AF49" s="97" t="s">
        <v>13</v>
      </c>
      <c r="AG49" s="97" t="s">
        <v>13</v>
      </c>
      <c r="AH49" s="97" t="s">
        <v>13</v>
      </c>
      <c r="AI49" s="97" t="s">
        <v>248</v>
      </c>
      <c r="AJ49" s="97" t="s">
        <v>13</v>
      </c>
      <c r="AK49" s="97" t="s">
        <v>241</v>
      </c>
      <c r="AL49" s="97" t="s">
        <v>13</v>
      </c>
      <c r="AM49" s="102">
        <f t="shared" si="0"/>
        <v>19</v>
      </c>
      <c r="AN49" s="139">
        <f t="shared" si="1"/>
        <v>4</v>
      </c>
      <c r="AO49" s="104">
        <f t="shared" si="2"/>
        <v>8</v>
      </c>
      <c r="AP49" s="69">
        <f t="shared" si="3"/>
        <v>23</v>
      </c>
      <c r="AQ49" s="86"/>
    </row>
    <row r="50" spans="1:43" s="96" customFormat="1" ht="41.25" customHeight="1" x14ac:dyDescent="0.3">
      <c r="A50" s="100">
        <v>37</v>
      </c>
      <c r="B50" s="132" t="s">
        <v>18</v>
      </c>
      <c r="C50" s="105" t="s">
        <v>19</v>
      </c>
      <c r="D50" s="106">
        <v>5379</v>
      </c>
      <c r="E50" s="92" t="s">
        <v>99</v>
      </c>
      <c r="F50" s="107">
        <v>44075</v>
      </c>
      <c r="G50" s="101" t="s">
        <v>10</v>
      </c>
      <c r="H50" s="97" t="s">
        <v>13</v>
      </c>
      <c r="I50" s="97" t="s">
        <v>13</v>
      </c>
      <c r="J50" s="97" t="s">
        <v>13</v>
      </c>
      <c r="K50" s="97" t="s">
        <v>13</v>
      </c>
      <c r="L50" s="97" t="s">
        <v>241</v>
      </c>
      <c r="M50" s="97" t="s">
        <v>13</v>
      </c>
      <c r="N50" s="97" t="s">
        <v>248</v>
      </c>
      <c r="O50" s="97" t="s">
        <v>13</v>
      </c>
      <c r="P50" s="97" t="s">
        <v>13</v>
      </c>
      <c r="Q50" s="97" t="s">
        <v>13</v>
      </c>
      <c r="R50" s="97" t="s">
        <v>13</v>
      </c>
      <c r="S50" s="97" t="s">
        <v>13</v>
      </c>
      <c r="T50" s="97" t="s">
        <v>13</v>
      </c>
      <c r="U50" s="97" t="s">
        <v>248</v>
      </c>
      <c r="V50" s="97" t="s">
        <v>13</v>
      </c>
      <c r="W50" s="97" t="s">
        <v>13</v>
      </c>
      <c r="X50" s="97" t="s">
        <v>13</v>
      </c>
      <c r="Y50" s="97" t="s">
        <v>13</v>
      </c>
      <c r="Z50" s="97" t="s">
        <v>13</v>
      </c>
      <c r="AA50" s="97" t="s">
        <v>13</v>
      </c>
      <c r="AB50" s="97" t="s">
        <v>13</v>
      </c>
      <c r="AC50" s="97" t="s">
        <v>13</v>
      </c>
      <c r="AD50" s="97" t="s">
        <v>248</v>
      </c>
      <c r="AE50" s="97" t="s">
        <v>13</v>
      </c>
      <c r="AF50" s="97" t="s">
        <v>241</v>
      </c>
      <c r="AG50" s="97" t="s">
        <v>13</v>
      </c>
      <c r="AH50" s="97" t="s">
        <v>13</v>
      </c>
      <c r="AI50" s="97" t="s">
        <v>248</v>
      </c>
      <c r="AJ50" s="97" t="s">
        <v>13</v>
      </c>
      <c r="AK50" s="97" t="s">
        <v>13</v>
      </c>
      <c r="AL50" s="97" t="s">
        <v>13</v>
      </c>
      <c r="AM50" s="102">
        <f t="shared" si="0"/>
        <v>25</v>
      </c>
      <c r="AN50" s="139">
        <f t="shared" si="1"/>
        <v>4</v>
      </c>
      <c r="AO50" s="104">
        <f t="shared" si="2"/>
        <v>2</v>
      </c>
      <c r="AP50" s="94">
        <f t="shared" si="3"/>
        <v>29</v>
      </c>
      <c r="AQ50" s="95"/>
    </row>
    <row r="51" spans="1:43" s="77" customFormat="1" ht="41.25" customHeight="1" x14ac:dyDescent="0.3">
      <c r="A51" s="100">
        <v>38</v>
      </c>
      <c r="B51" s="132" t="s">
        <v>66</v>
      </c>
      <c r="C51" s="105" t="s">
        <v>67</v>
      </c>
      <c r="D51" s="106">
        <v>5363</v>
      </c>
      <c r="E51" s="92" t="s">
        <v>99</v>
      </c>
      <c r="F51" s="107">
        <v>44075</v>
      </c>
      <c r="G51" s="101" t="s">
        <v>10</v>
      </c>
      <c r="H51" s="97" t="s">
        <v>13</v>
      </c>
      <c r="I51" s="97" t="s">
        <v>241</v>
      </c>
      <c r="J51" s="97" t="s">
        <v>241</v>
      </c>
      <c r="K51" s="97" t="s">
        <v>241</v>
      </c>
      <c r="L51" s="97" t="s">
        <v>241</v>
      </c>
      <c r="M51" s="97" t="s">
        <v>241</v>
      </c>
      <c r="N51" s="97" t="s">
        <v>241</v>
      </c>
      <c r="O51" s="97" t="s">
        <v>241</v>
      </c>
      <c r="P51" s="97" t="s">
        <v>241</v>
      </c>
      <c r="Q51" s="97" t="s">
        <v>241</v>
      </c>
      <c r="R51" s="97" t="s">
        <v>241</v>
      </c>
      <c r="S51" s="97" t="s">
        <v>241</v>
      </c>
      <c r="T51" s="97" t="s">
        <v>241</v>
      </c>
      <c r="U51" s="97" t="s">
        <v>241</v>
      </c>
      <c r="V51" s="97" t="s">
        <v>241</v>
      </c>
      <c r="W51" s="97" t="s">
        <v>241</v>
      </c>
      <c r="X51" s="97" t="s">
        <v>241</v>
      </c>
      <c r="Y51" s="97" t="s">
        <v>241</v>
      </c>
      <c r="Z51" s="97" t="s">
        <v>241</v>
      </c>
      <c r="AA51" s="97" t="s">
        <v>241</v>
      </c>
      <c r="AB51" s="97" t="s">
        <v>241</v>
      </c>
      <c r="AC51" s="97" t="s">
        <v>241</v>
      </c>
      <c r="AD51" s="97" t="s">
        <v>13</v>
      </c>
      <c r="AE51" s="97" t="s">
        <v>13</v>
      </c>
      <c r="AF51" s="97" t="s">
        <v>13</v>
      </c>
      <c r="AG51" s="97" t="s">
        <v>248</v>
      </c>
      <c r="AH51" s="97" t="s">
        <v>13</v>
      </c>
      <c r="AI51" s="97" t="s">
        <v>13</v>
      </c>
      <c r="AJ51" s="97" t="s">
        <v>13</v>
      </c>
      <c r="AK51" s="97" t="s">
        <v>13</v>
      </c>
      <c r="AL51" s="97" t="s">
        <v>13</v>
      </c>
      <c r="AM51" s="102">
        <f t="shared" si="0"/>
        <v>9</v>
      </c>
      <c r="AN51" s="139">
        <f t="shared" si="1"/>
        <v>1</v>
      </c>
      <c r="AO51" s="104">
        <f t="shared" si="2"/>
        <v>21</v>
      </c>
      <c r="AP51" s="69">
        <f t="shared" si="3"/>
        <v>10</v>
      </c>
      <c r="AQ51" s="86"/>
    </row>
    <row r="52" spans="1:43" s="70" customFormat="1" ht="41.25" customHeight="1" x14ac:dyDescent="0.3">
      <c r="A52" s="100">
        <v>39</v>
      </c>
      <c r="B52" s="132" t="s">
        <v>72</v>
      </c>
      <c r="C52" s="105" t="s">
        <v>73</v>
      </c>
      <c r="D52" s="106">
        <v>5341</v>
      </c>
      <c r="E52" s="92" t="s">
        <v>99</v>
      </c>
      <c r="F52" s="107">
        <v>44075</v>
      </c>
      <c r="G52" s="101" t="s">
        <v>10</v>
      </c>
      <c r="H52" s="97" t="s">
        <v>248</v>
      </c>
      <c r="I52" s="97" t="s">
        <v>13</v>
      </c>
      <c r="J52" s="97" t="s">
        <v>13</v>
      </c>
      <c r="K52" s="97" t="s">
        <v>13</v>
      </c>
      <c r="L52" s="97" t="s">
        <v>13</v>
      </c>
      <c r="M52" s="97" t="s">
        <v>13</v>
      </c>
      <c r="N52" s="97" t="s">
        <v>13</v>
      </c>
      <c r="O52" s="97" t="s">
        <v>248</v>
      </c>
      <c r="P52" s="97" t="s">
        <v>13</v>
      </c>
      <c r="Q52" s="97" t="s">
        <v>13</v>
      </c>
      <c r="R52" s="97" t="s">
        <v>13</v>
      </c>
      <c r="S52" s="97" t="s">
        <v>13</v>
      </c>
      <c r="T52" s="97" t="s">
        <v>13</v>
      </c>
      <c r="U52" s="97" t="s">
        <v>13</v>
      </c>
      <c r="V52" s="97" t="s">
        <v>248</v>
      </c>
      <c r="W52" s="97" t="s">
        <v>13</v>
      </c>
      <c r="X52" s="97" t="s">
        <v>13</v>
      </c>
      <c r="Y52" s="97" t="s">
        <v>13</v>
      </c>
      <c r="Z52" s="97" t="s">
        <v>13</v>
      </c>
      <c r="AA52" s="97" t="s">
        <v>13</v>
      </c>
      <c r="AB52" s="97" t="s">
        <v>13</v>
      </c>
      <c r="AC52" s="97" t="s">
        <v>248</v>
      </c>
      <c r="AD52" s="97" t="s">
        <v>13</v>
      </c>
      <c r="AE52" s="97" t="s">
        <v>13</v>
      </c>
      <c r="AF52" s="97" t="s">
        <v>13</v>
      </c>
      <c r="AG52" s="97" t="s">
        <v>13</v>
      </c>
      <c r="AH52" s="97" t="s">
        <v>13</v>
      </c>
      <c r="AI52" s="97" t="s">
        <v>13</v>
      </c>
      <c r="AJ52" s="97" t="s">
        <v>248</v>
      </c>
      <c r="AK52" s="97" t="s">
        <v>13</v>
      </c>
      <c r="AL52" s="97" t="s">
        <v>13</v>
      </c>
      <c r="AM52" s="102">
        <f t="shared" si="0"/>
        <v>26</v>
      </c>
      <c r="AN52" s="139">
        <f t="shared" si="1"/>
        <v>5</v>
      </c>
      <c r="AO52" s="104">
        <f t="shared" si="2"/>
        <v>0</v>
      </c>
      <c r="AP52" s="69">
        <f t="shared" si="3"/>
        <v>31</v>
      </c>
      <c r="AQ52" s="86"/>
    </row>
    <row r="53" spans="1:43" s="70" customFormat="1" ht="41.25" customHeight="1" x14ac:dyDescent="0.3">
      <c r="A53" s="100">
        <v>40</v>
      </c>
      <c r="B53" s="132" t="s">
        <v>83</v>
      </c>
      <c r="C53" s="105" t="s">
        <v>65</v>
      </c>
      <c r="D53" s="108">
        <v>5387</v>
      </c>
      <c r="E53" s="92" t="s">
        <v>99</v>
      </c>
      <c r="F53" s="107">
        <v>44075</v>
      </c>
      <c r="G53" s="101" t="s">
        <v>10</v>
      </c>
      <c r="H53" s="97" t="s">
        <v>13</v>
      </c>
      <c r="I53" s="97" t="s">
        <v>13</v>
      </c>
      <c r="J53" s="97" t="s">
        <v>13</v>
      </c>
      <c r="K53" s="97" t="s">
        <v>13</v>
      </c>
      <c r="L53" s="97" t="s">
        <v>13</v>
      </c>
      <c r="M53" s="97" t="s">
        <v>13</v>
      </c>
      <c r="N53" s="97" t="s">
        <v>13</v>
      </c>
      <c r="O53" s="97" t="s">
        <v>248</v>
      </c>
      <c r="P53" s="97" t="s">
        <v>13</v>
      </c>
      <c r="Q53" s="97" t="s">
        <v>13</v>
      </c>
      <c r="R53" s="97" t="s">
        <v>13</v>
      </c>
      <c r="S53" s="97" t="s">
        <v>13</v>
      </c>
      <c r="T53" s="97" t="s">
        <v>13</v>
      </c>
      <c r="U53" s="97" t="s">
        <v>13</v>
      </c>
      <c r="V53" s="97" t="s">
        <v>248</v>
      </c>
      <c r="W53" s="97" t="s">
        <v>13</v>
      </c>
      <c r="X53" s="97" t="s">
        <v>13</v>
      </c>
      <c r="Y53" s="97" t="s">
        <v>13</v>
      </c>
      <c r="Z53" s="97" t="s">
        <v>13</v>
      </c>
      <c r="AA53" s="97" t="s">
        <v>13</v>
      </c>
      <c r="AB53" s="97" t="s">
        <v>13</v>
      </c>
      <c r="AC53" s="97" t="s">
        <v>13</v>
      </c>
      <c r="AD53" s="97" t="s">
        <v>248</v>
      </c>
      <c r="AE53" s="97" t="s">
        <v>13</v>
      </c>
      <c r="AF53" s="97" t="s">
        <v>13</v>
      </c>
      <c r="AG53" s="97" t="s">
        <v>13</v>
      </c>
      <c r="AH53" s="97" t="s">
        <v>13</v>
      </c>
      <c r="AI53" s="97" t="s">
        <v>13</v>
      </c>
      <c r="AJ53" s="97" t="s">
        <v>13</v>
      </c>
      <c r="AK53" s="97" t="s">
        <v>248</v>
      </c>
      <c r="AL53" s="97" t="s">
        <v>13</v>
      </c>
      <c r="AM53" s="102">
        <f t="shared" si="0"/>
        <v>27</v>
      </c>
      <c r="AN53" s="139">
        <f t="shared" si="1"/>
        <v>4</v>
      </c>
      <c r="AO53" s="104">
        <f t="shared" si="2"/>
        <v>0</v>
      </c>
      <c r="AP53" s="69">
        <f t="shared" si="3"/>
        <v>31</v>
      </c>
      <c r="AQ53" s="86"/>
    </row>
    <row r="54" spans="1:43" s="70" customFormat="1" ht="41.25" customHeight="1" x14ac:dyDescent="0.3">
      <c r="A54" s="100">
        <v>41</v>
      </c>
      <c r="B54" s="132" t="s">
        <v>85</v>
      </c>
      <c r="C54" s="105" t="s">
        <v>86</v>
      </c>
      <c r="D54" s="106">
        <v>5397</v>
      </c>
      <c r="E54" s="92" t="s">
        <v>99</v>
      </c>
      <c r="F54" s="107">
        <v>44075</v>
      </c>
      <c r="G54" s="101" t="s">
        <v>10</v>
      </c>
      <c r="H54" s="97" t="s">
        <v>13</v>
      </c>
      <c r="I54" s="97" t="s">
        <v>248</v>
      </c>
      <c r="J54" s="97" t="s">
        <v>13</v>
      </c>
      <c r="K54" s="97" t="s">
        <v>13</v>
      </c>
      <c r="L54" s="97" t="s">
        <v>13</v>
      </c>
      <c r="M54" s="97" t="s">
        <v>13</v>
      </c>
      <c r="N54" s="97" t="s">
        <v>13</v>
      </c>
      <c r="O54" s="97" t="s">
        <v>13</v>
      </c>
      <c r="P54" s="97" t="s">
        <v>13</v>
      </c>
      <c r="Q54" s="97" t="s">
        <v>248</v>
      </c>
      <c r="R54" s="97" t="s">
        <v>241</v>
      </c>
      <c r="S54" s="97" t="s">
        <v>13</v>
      </c>
      <c r="T54" s="97" t="s">
        <v>13</v>
      </c>
      <c r="U54" s="97" t="s">
        <v>13</v>
      </c>
      <c r="V54" s="97" t="s">
        <v>13</v>
      </c>
      <c r="W54" s="97" t="s">
        <v>248</v>
      </c>
      <c r="X54" s="97" t="s">
        <v>13</v>
      </c>
      <c r="Y54" s="97" t="s">
        <v>241</v>
      </c>
      <c r="Z54" s="97" t="s">
        <v>13</v>
      </c>
      <c r="AA54" s="97" t="s">
        <v>13</v>
      </c>
      <c r="AB54" s="97" t="s">
        <v>13</v>
      </c>
      <c r="AC54" s="97" t="s">
        <v>13</v>
      </c>
      <c r="AD54" s="97" t="s">
        <v>248</v>
      </c>
      <c r="AE54" s="97" t="s">
        <v>13</v>
      </c>
      <c r="AF54" s="97" t="s">
        <v>13</v>
      </c>
      <c r="AG54" s="97" t="s">
        <v>13</v>
      </c>
      <c r="AH54" s="97" t="s">
        <v>13</v>
      </c>
      <c r="AI54" s="97" t="s">
        <v>241</v>
      </c>
      <c r="AJ54" s="97" t="s">
        <v>13</v>
      </c>
      <c r="AK54" s="97" t="s">
        <v>248</v>
      </c>
      <c r="AL54" s="97" t="s">
        <v>13</v>
      </c>
      <c r="AM54" s="102">
        <f t="shared" si="0"/>
        <v>23</v>
      </c>
      <c r="AN54" s="139">
        <f t="shared" si="1"/>
        <v>5</v>
      </c>
      <c r="AO54" s="104">
        <f t="shared" si="2"/>
        <v>3</v>
      </c>
      <c r="AP54" s="69">
        <f t="shared" si="3"/>
        <v>28</v>
      </c>
      <c r="AQ54" s="86"/>
    </row>
    <row r="55" spans="1:43" s="70" customFormat="1" ht="41.25" customHeight="1" x14ac:dyDescent="0.3">
      <c r="A55" s="100">
        <v>42</v>
      </c>
      <c r="B55" s="132" t="s">
        <v>108</v>
      </c>
      <c r="C55" s="105" t="s">
        <v>116</v>
      </c>
      <c r="D55" s="106">
        <v>5446</v>
      </c>
      <c r="E55" s="92" t="s">
        <v>99</v>
      </c>
      <c r="F55" s="107">
        <v>44116</v>
      </c>
      <c r="G55" s="101" t="s">
        <v>10</v>
      </c>
      <c r="H55" s="97" t="s">
        <v>13</v>
      </c>
      <c r="I55" s="97" t="s">
        <v>13</v>
      </c>
      <c r="J55" s="97" t="s">
        <v>248</v>
      </c>
      <c r="K55" s="97" t="s">
        <v>13</v>
      </c>
      <c r="L55" s="97" t="s">
        <v>13</v>
      </c>
      <c r="M55" s="97" t="s">
        <v>13</v>
      </c>
      <c r="N55" s="97" t="s">
        <v>241</v>
      </c>
      <c r="O55" s="97" t="s">
        <v>13</v>
      </c>
      <c r="P55" s="97" t="s">
        <v>13</v>
      </c>
      <c r="Q55" s="97" t="s">
        <v>13</v>
      </c>
      <c r="R55" s="97" t="s">
        <v>248</v>
      </c>
      <c r="S55" s="97" t="s">
        <v>13</v>
      </c>
      <c r="T55" s="97" t="s">
        <v>13</v>
      </c>
      <c r="U55" s="97" t="s">
        <v>13</v>
      </c>
      <c r="V55" s="97" t="s">
        <v>13</v>
      </c>
      <c r="W55" s="97" t="s">
        <v>241</v>
      </c>
      <c r="X55" s="97" t="s">
        <v>248</v>
      </c>
      <c r="Y55" s="97" t="s">
        <v>13</v>
      </c>
      <c r="Z55" s="97" t="s">
        <v>13</v>
      </c>
      <c r="AA55" s="97" t="s">
        <v>13</v>
      </c>
      <c r="AB55" s="97" t="s">
        <v>13</v>
      </c>
      <c r="AC55" s="97" t="s">
        <v>13</v>
      </c>
      <c r="AD55" s="97" t="s">
        <v>13</v>
      </c>
      <c r="AE55" s="97" t="s">
        <v>248</v>
      </c>
      <c r="AF55" s="97" t="s">
        <v>13</v>
      </c>
      <c r="AG55" s="97" t="s">
        <v>13</v>
      </c>
      <c r="AH55" s="97" t="s">
        <v>13</v>
      </c>
      <c r="AI55" s="97" t="s">
        <v>13</v>
      </c>
      <c r="AJ55" s="97" t="s">
        <v>13</v>
      </c>
      <c r="AK55" s="97" t="s">
        <v>13</v>
      </c>
      <c r="AL55" s="97" t="s">
        <v>248</v>
      </c>
      <c r="AM55" s="102">
        <f t="shared" si="0"/>
        <v>24</v>
      </c>
      <c r="AN55" s="139">
        <f t="shared" si="1"/>
        <v>5</v>
      </c>
      <c r="AO55" s="104">
        <f t="shared" si="2"/>
        <v>2</v>
      </c>
      <c r="AP55" s="69">
        <f t="shared" si="3"/>
        <v>29</v>
      </c>
      <c r="AQ55" s="86"/>
    </row>
    <row r="56" spans="1:43" s="70" customFormat="1" ht="41.25" customHeight="1" x14ac:dyDescent="0.3">
      <c r="A56" s="100">
        <v>43</v>
      </c>
      <c r="B56" s="132" t="s">
        <v>110</v>
      </c>
      <c r="C56" s="105" t="s">
        <v>118</v>
      </c>
      <c r="D56" s="106">
        <v>5456</v>
      </c>
      <c r="E56" s="92" t="s">
        <v>100</v>
      </c>
      <c r="F56" s="107">
        <v>44124</v>
      </c>
      <c r="G56" s="101" t="s">
        <v>101</v>
      </c>
      <c r="H56" s="97" t="s">
        <v>13</v>
      </c>
      <c r="I56" s="97" t="s">
        <v>13</v>
      </c>
      <c r="J56" s="97" t="s">
        <v>248</v>
      </c>
      <c r="K56" s="97" t="s">
        <v>13</v>
      </c>
      <c r="L56" s="97" t="s">
        <v>13</v>
      </c>
      <c r="M56" s="97" t="s">
        <v>13</v>
      </c>
      <c r="N56" s="97" t="s">
        <v>13</v>
      </c>
      <c r="O56" s="97" t="s">
        <v>13</v>
      </c>
      <c r="P56" s="97" t="s">
        <v>248</v>
      </c>
      <c r="Q56" s="97" t="s">
        <v>241</v>
      </c>
      <c r="R56" s="97" t="s">
        <v>13</v>
      </c>
      <c r="S56" s="97" t="s">
        <v>13</v>
      </c>
      <c r="T56" s="97" t="s">
        <v>13</v>
      </c>
      <c r="U56" s="97" t="s">
        <v>13</v>
      </c>
      <c r="V56" s="97" t="s">
        <v>248</v>
      </c>
      <c r="W56" s="97" t="s">
        <v>13</v>
      </c>
      <c r="X56" s="97" t="s">
        <v>13</v>
      </c>
      <c r="Y56" s="97" t="s">
        <v>13</v>
      </c>
      <c r="Z56" s="97" t="s">
        <v>13</v>
      </c>
      <c r="AA56" s="97" t="s">
        <v>13</v>
      </c>
      <c r="AB56" s="97" t="s">
        <v>13</v>
      </c>
      <c r="AC56" s="97" t="s">
        <v>13</v>
      </c>
      <c r="AD56" s="97" t="s">
        <v>248</v>
      </c>
      <c r="AE56" s="97" t="s">
        <v>13</v>
      </c>
      <c r="AF56" s="97" t="s">
        <v>13</v>
      </c>
      <c r="AG56" s="97" t="s">
        <v>13</v>
      </c>
      <c r="AH56" s="97" t="s">
        <v>13</v>
      </c>
      <c r="AI56" s="97" t="s">
        <v>13</v>
      </c>
      <c r="AJ56" s="97" t="s">
        <v>13</v>
      </c>
      <c r="AK56" s="97" t="s">
        <v>13</v>
      </c>
      <c r="AL56" s="97" t="s">
        <v>248</v>
      </c>
      <c r="AM56" s="102">
        <f t="shared" si="0"/>
        <v>25</v>
      </c>
      <c r="AN56" s="139">
        <f t="shared" si="1"/>
        <v>5</v>
      </c>
      <c r="AO56" s="104">
        <f t="shared" si="2"/>
        <v>1</v>
      </c>
      <c r="AP56" s="69">
        <f t="shared" si="3"/>
        <v>30</v>
      </c>
      <c r="AQ56" s="86"/>
    </row>
    <row r="57" spans="1:43" s="70" customFormat="1" ht="41.25" customHeight="1" x14ac:dyDescent="0.3">
      <c r="A57" s="100">
        <v>44</v>
      </c>
      <c r="B57" s="132" t="s">
        <v>38</v>
      </c>
      <c r="C57" s="105" t="s">
        <v>39</v>
      </c>
      <c r="D57" s="106">
        <v>5264</v>
      </c>
      <c r="E57" s="92" t="s">
        <v>100</v>
      </c>
      <c r="F57" s="107">
        <v>44075</v>
      </c>
      <c r="G57" s="101" t="s">
        <v>10</v>
      </c>
      <c r="H57" s="97" t="s">
        <v>13</v>
      </c>
      <c r="I57" s="97" t="s">
        <v>13</v>
      </c>
      <c r="J57" s="97" t="s">
        <v>13</v>
      </c>
      <c r="K57" s="98" t="s">
        <v>248</v>
      </c>
      <c r="L57" s="97" t="s">
        <v>241</v>
      </c>
      <c r="M57" s="97" t="s">
        <v>13</v>
      </c>
      <c r="N57" s="97" t="s">
        <v>13</v>
      </c>
      <c r="O57" s="97" t="s">
        <v>13</v>
      </c>
      <c r="P57" s="97" t="s">
        <v>13</v>
      </c>
      <c r="Q57" s="97" t="s">
        <v>13</v>
      </c>
      <c r="R57" s="98" t="s">
        <v>13</v>
      </c>
      <c r="S57" s="97" t="s">
        <v>13</v>
      </c>
      <c r="T57" s="97" t="s">
        <v>13</v>
      </c>
      <c r="U57" s="97" t="s">
        <v>248</v>
      </c>
      <c r="V57" s="97" t="s">
        <v>13</v>
      </c>
      <c r="W57" s="97" t="s">
        <v>13</v>
      </c>
      <c r="X57" s="98" t="s">
        <v>13</v>
      </c>
      <c r="Y57" s="97" t="s">
        <v>13</v>
      </c>
      <c r="Z57" s="97" t="s">
        <v>13</v>
      </c>
      <c r="AA57" s="97" t="s">
        <v>13</v>
      </c>
      <c r="AB57" s="97" t="s">
        <v>13</v>
      </c>
      <c r="AC57" s="97" t="s">
        <v>248</v>
      </c>
      <c r="AD57" s="97" t="s">
        <v>13</v>
      </c>
      <c r="AE57" s="97" t="s">
        <v>13</v>
      </c>
      <c r="AF57" s="97" t="s">
        <v>13</v>
      </c>
      <c r="AG57" s="98" t="s">
        <v>13</v>
      </c>
      <c r="AH57" s="97" t="s">
        <v>13</v>
      </c>
      <c r="AI57" s="97" t="s">
        <v>13</v>
      </c>
      <c r="AJ57" s="97" t="s">
        <v>248</v>
      </c>
      <c r="AK57" s="97" t="s">
        <v>13</v>
      </c>
      <c r="AL57" s="97" t="s">
        <v>13</v>
      </c>
      <c r="AM57" s="102">
        <f t="shared" si="0"/>
        <v>26</v>
      </c>
      <c r="AN57" s="139">
        <f t="shared" si="1"/>
        <v>4</v>
      </c>
      <c r="AO57" s="104">
        <f t="shared" si="2"/>
        <v>1</v>
      </c>
      <c r="AP57" s="69">
        <f t="shared" si="3"/>
        <v>30</v>
      </c>
      <c r="AQ57" s="86"/>
    </row>
    <row r="58" spans="1:43" s="77" customFormat="1" ht="41.25" customHeight="1" x14ac:dyDescent="0.3">
      <c r="A58" s="100">
        <v>45</v>
      </c>
      <c r="B58" s="132" t="s">
        <v>68</v>
      </c>
      <c r="C58" s="105" t="s">
        <v>69</v>
      </c>
      <c r="D58" s="106">
        <v>5345</v>
      </c>
      <c r="E58" s="92" t="s">
        <v>99</v>
      </c>
      <c r="F58" s="107">
        <v>44075</v>
      </c>
      <c r="G58" s="101" t="s">
        <v>10</v>
      </c>
      <c r="H58" s="98" t="s">
        <v>13</v>
      </c>
      <c r="I58" s="98" t="s">
        <v>248</v>
      </c>
      <c r="J58" s="98" t="s">
        <v>13</v>
      </c>
      <c r="K58" s="98" t="s">
        <v>13</v>
      </c>
      <c r="L58" s="98" t="s">
        <v>13</v>
      </c>
      <c r="M58" s="98" t="s">
        <v>13</v>
      </c>
      <c r="N58" s="98" t="s">
        <v>13</v>
      </c>
      <c r="O58" s="98" t="s">
        <v>248</v>
      </c>
      <c r="P58" s="98" t="s">
        <v>13</v>
      </c>
      <c r="Q58" s="98" t="s">
        <v>13</v>
      </c>
      <c r="R58" s="98" t="s">
        <v>13</v>
      </c>
      <c r="S58" s="98" t="s">
        <v>13</v>
      </c>
      <c r="T58" s="98" t="s">
        <v>13</v>
      </c>
      <c r="U58" s="98" t="s">
        <v>13</v>
      </c>
      <c r="V58" s="98" t="s">
        <v>241</v>
      </c>
      <c r="W58" s="98" t="s">
        <v>241</v>
      </c>
      <c r="X58" s="98" t="s">
        <v>241</v>
      </c>
      <c r="Y58" s="98" t="s">
        <v>241</v>
      </c>
      <c r="Z58" s="98" t="s">
        <v>241</v>
      </c>
      <c r="AA58" s="98" t="s">
        <v>241</v>
      </c>
      <c r="AB58" s="98" t="s">
        <v>241</v>
      </c>
      <c r="AC58" s="98" t="s">
        <v>13</v>
      </c>
      <c r="AD58" s="98" t="s">
        <v>241</v>
      </c>
      <c r="AE58" s="98" t="s">
        <v>13</v>
      </c>
      <c r="AF58" s="98" t="s">
        <v>13</v>
      </c>
      <c r="AG58" s="98" t="s">
        <v>13</v>
      </c>
      <c r="AH58" s="98" t="s">
        <v>13</v>
      </c>
      <c r="AI58" s="147" t="s">
        <v>13</v>
      </c>
      <c r="AJ58" s="98" t="s">
        <v>248</v>
      </c>
      <c r="AK58" s="98" t="s">
        <v>13</v>
      </c>
      <c r="AL58" s="98" t="s">
        <v>13</v>
      </c>
      <c r="AM58" s="102">
        <f t="shared" si="0"/>
        <v>20</v>
      </c>
      <c r="AN58" s="139">
        <f t="shared" si="1"/>
        <v>3</v>
      </c>
      <c r="AO58" s="104">
        <f t="shared" si="2"/>
        <v>8</v>
      </c>
      <c r="AP58" s="69">
        <f t="shared" si="3"/>
        <v>23</v>
      </c>
      <c r="AQ58" s="86"/>
    </row>
    <row r="59" spans="1:43" s="70" customFormat="1" ht="41.25" customHeight="1" x14ac:dyDescent="0.3">
      <c r="A59" s="100">
        <v>46</v>
      </c>
      <c r="B59" s="132" t="s">
        <v>78</v>
      </c>
      <c r="C59" s="105" t="s">
        <v>79</v>
      </c>
      <c r="D59" s="106">
        <v>5376</v>
      </c>
      <c r="E59" s="92" t="s">
        <v>99</v>
      </c>
      <c r="F59" s="107">
        <v>44075</v>
      </c>
      <c r="G59" s="101" t="s">
        <v>10</v>
      </c>
      <c r="H59" s="97" t="s">
        <v>13</v>
      </c>
      <c r="I59" s="97" t="s">
        <v>248</v>
      </c>
      <c r="J59" s="97" t="s">
        <v>13</v>
      </c>
      <c r="K59" s="97" t="s">
        <v>13</v>
      </c>
      <c r="L59" s="97" t="s">
        <v>13</v>
      </c>
      <c r="M59" s="97" t="s">
        <v>13</v>
      </c>
      <c r="N59" s="97" t="s">
        <v>13</v>
      </c>
      <c r="O59" s="97" t="s">
        <v>13</v>
      </c>
      <c r="P59" s="97" t="s">
        <v>241</v>
      </c>
      <c r="Q59" s="97" t="s">
        <v>248</v>
      </c>
      <c r="R59" s="97" t="s">
        <v>13</v>
      </c>
      <c r="S59" s="97" t="s">
        <v>13</v>
      </c>
      <c r="T59" s="97" t="s">
        <v>13</v>
      </c>
      <c r="U59" s="97" t="s">
        <v>13</v>
      </c>
      <c r="V59" s="97" t="s">
        <v>13</v>
      </c>
      <c r="W59" s="97" t="s">
        <v>248</v>
      </c>
      <c r="X59" s="97" t="s">
        <v>13</v>
      </c>
      <c r="Y59" s="97" t="s">
        <v>13</v>
      </c>
      <c r="Z59" s="97" t="s">
        <v>13</v>
      </c>
      <c r="AA59" s="97" t="s">
        <v>13</v>
      </c>
      <c r="AB59" s="97" t="s">
        <v>13</v>
      </c>
      <c r="AC59" s="97" t="s">
        <v>13</v>
      </c>
      <c r="AD59" s="97" t="s">
        <v>248</v>
      </c>
      <c r="AE59" s="97" t="s">
        <v>241</v>
      </c>
      <c r="AF59" s="97" t="s">
        <v>13</v>
      </c>
      <c r="AG59" s="97" t="s">
        <v>13</v>
      </c>
      <c r="AH59" s="97" t="s">
        <v>13</v>
      </c>
      <c r="AI59" s="97" t="s">
        <v>13</v>
      </c>
      <c r="AJ59" s="97" t="s">
        <v>13</v>
      </c>
      <c r="AK59" s="97" t="s">
        <v>241</v>
      </c>
      <c r="AL59" s="97" t="s">
        <v>248</v>
      </c>
      <c r="AM59" s="102">
        <f t="shared" si="0"/>
        <v>23</v>
      </c>
      <c r="AN59" s="139">
        <f t="shared" si="1"/>
        <v>5</v>
      </c>
      <c r="AO59" s="104">
        <f t="shared" si="2"/>
        <v>3</v>
      </c>
      <c r="AP59" s="69">
        <f t="shared" si="3"/>
        <v>28</v>
      </c>
      <c r="AQ59" s="86"/>
    </row>
    <row r="60" spans="1:43" s="70" customFormat="1" ht="41.25" customHeight="1" x14ac:dyDescent="0.3">
      <c r="A60" s="100">
        <v>47</v>
      </c>
      <c r="B60" s="132" t="s">
        <v>114</v>
      </c>
      <c r="C60" s="105" t="s">
        <v>121</v>
      </c>
      <c r="D60" s="106">
        <v>5462</v>
      </c>
      <c r="E60" s="92" t="s">
        <v>99</v>
      </c>
      <c r="F60" s="107">
        <v>44124</v>
      </c>
      <c r="G60" s="101" t="s">
        <v>10</v>
      </c>
      <c r="H60" s="97" t="s">
        <v>13</v>
      </c>
      <c r="I60" s="97" t="s">
        <v>13</v>
      </c>
      <c r="J60" s="97" t="s">
        <v>13</v>
      </c>
      <c r="K60" s="97" t="s">
        <v>13</v>
      </c>
      <c r="L60" s="97" t="s">
        <v>248</v>
      </c>
      <c r="M60" s="97" t="s">
        <v>13</v>
      </c>
      <c r="N60" s="97" t="s">
        <v>241</v>
      </c>
      <c r="O60" s="97" t="s">
        <v>13</v>
      </c>
      <c r="P60" s="97" t="s">
        <v>13</v>
      </c>
      <c r="Q60" s="97" t="s">
        <v>13</v>
      </c>
      <c r="R60" s="97" t="s">
        <v>13</v>
      </c>
      <c r="S60" s="97" t="s">
        <v>248</v>
      </c>
      <c r="T60" s="97" t="s">
        <v>13</v>
      </c>
      <c r="U60" s="97" t="s">
        <v>13</v>
      </c>
      <c r="V60" s="97" t="s">
        <v>13</v>
      </c>
      <c r="W60" s="97" t="s">
        <v>13</v>
      </c>
      <c r="X60" s="97" t="s">
        <v>241</v>
      </c>
      <c r="Y60" s="97" t="s">
        <v>13</v>
      </c>
      <c r="Z60" s="97" t="s">
        <v>248</v>
      </c>
      <c r="AA60" s="97" t="s">
        <v>13</v>
      </c>
      <c r="AB60" s="97" t="s">
        <v>13</v>
      </c>
      <c r="AC60" s="97" t="s">
        <v>13</v>
      </c>
      <c r="AD60" s="97" t="s">
        <v>13</v>
      </c>
      <c r="AE60" s="97" t="s">
        <v>241</v>
      </c>
      <c r="AF60" s="97" t="s">
        <v>13</v>
      </c>
      <c r="AG60" s="97" t="s">
        <v>248</v>
      </c>
      <c r="AH60" s="97" t="s">
        <v>13</v>
      </c>
      <c r="AI60" s="97" t="s">
        <v>241</v>
      </c>
      <c r="AJ60" s="97" t="s">
        <v>13</v>
      </c>
      <c r="AK60" s="97" t="s">
        <v>13</v>
      </c>
      <c r="AL60" s="97" t="s">
        <v>13</v>
      </c>
      <c r="AM60" s="102">
        <f t="shared" si="0"/>
        <v>23</v>
      </c>
      <c r="AN60" s="139">
        <f t="shared" si="1"/>
        <v>4</v>
      </c>
      <c r="AO60" s="104">
        <f t="shared" si="2"/>
        <v>4</v>
      </c>
      <c r="AP60" s="69">
        <f t="shared" si="3"/>
        <v>27</v>
      </c>
      <c r="AQ60" s="86"/>
    </row>
    <row r="61" spans="1:43" s="70" customFormat="1" ht="41.25" customHeight="1" x14ac:dyDescent="0.3">
      <c r="A61" s="100">
        <v>48</v>
      </c>
      <c r="B61" s="132" t="s">
        <v>124</v>
      </c>
      <c r="C61" s="105" t="s">
        <v>125</v>
      </c>
      <c r="D61" s="106">
        <v>5470</v>
      </c>
      <c r="E61" s="92" t="s">
        <v>100</v>
      </c>
      <c r="F61" s="107">
        <v>44134</v>
      </c>
      <c r="G61" s="101" t="s">
        <v>101</v>
      </c>
      <c r="H61" s="98" t="s">
        <v>241</v>
      </c>
      <c r="I61" s="98" t="s">
        <v>248</v>
      </c>
      <c r="J61" s="97" t="s">
        <v>13</v>
      </c>
      <c r="K61" s="97" t="s">
        <v>13</v>
      </c>
      <c r="L61" s="97" t="s">
        <v>13</v>
      </c>
      <c r="M61" s="97" t="s">
        <v>13</v>
      </c>
      <c r="N61" s="97" t="s">
        <v>13</v>
      </c>
      <c r="O61" s="97" t="s">
        <v>13</v>
      </c>
      <c r="P61" s="97" t="s">
        <v>13</v>
      </c>
      <c r="Q61" s="97" t="s">
        <v>13</v>
      </c>
      <c r="R61" s="97" t="s">
        <v>248</v>
      </c>
      <c r="S61" s="97" t="s">
        <v>13</v>
      </c>
      <c r="T61" s="97" t="s">
        <v>13</v>
      </c>
      <c r="U61" s="97" t="s">
        <v>13</v>
      </c>
      <c r="V61" s="97" t="s">
        <v>13</v>
      </c>
      <c r="W61" s="97" t="s">
        <v>13</v>
      </c>
      <c r="X61" s="97" t="s">
        <v>13</v>
      </c>
      <c r="Y61" s="97" t="s">
        <v>13</v>
      </c>
      <c r="Z61" s="97" t="s">
        <v>13</v>
      </c>
      <c r="AA61" s="97" t="s">
        <v>248</v>
      </c>
      <c r="AB61" s="97" t="s">
        <v>13</v>
      </c>
      <c r="AC61" s="97" t="s">
        <v>13</v>
      </c>
      <c r="AD61" s="97" t="s">
        <v>13</v>
      </c>
      <c r="AE61" s="97" t="s">
        <v>13</v>
      </c>
      <c r="AF61" s="97" t="s">
        <v>13</v>
      </c>
      <c r="AG61" s="97" t="s">
        <v>13</v>
      </c>
      <c r="AH61" s="97" t="s">
        <v>248</v>
      </c>
      <c r="AI61" s="97" t="s">
        <v>13</v>
      </c>
      <c r="AJ61" s="97" t="s">
        <v>13</v>
      </c>
      <c r="AK61" s="97" t="s">
        <v>13</v>
      </c>
      <c r="AL61" s="97" t="s">
        <v>13</v>
      </c>
      <c r="AM61" s="102">
        <f t="shared" si="0"/>
        <v>26</v>
      </c>
      <c r="AN61" s="139">
        <f t="shared" si="1"/>
        <v>4</v>
      </c>
      <c r="AO61" s="104">
        <f t="shared" si="2"/>
        <v>1</v>
      </c>
      <c r="AP61" s="69">
        <f t="shared" si="3"/>
        <v>30</v>
      </c>
      <c r="AQ61" s="86"/>
    </row>
    <row r="62" spans="1:43" s="70" customFormat="1" ht="41.25" customHeight="1" x14ac:dyDescent="0.3">
      <c r="A62" s="100">
        <v>49</v>
      </c>
      <c r="B62" s="132" t="s">
        <v>123</v>
      </c>
      <c r="C62" s="105" t="s">
        <v>126</v>
      </c>
      <c r="D62" s="106">
        <v>5472</v>
      </c>
      <c r="E62" s="92" t="s">
        <v>99</v>
      </c>
      <c r="F62" s="107">
        <v>44134</v>
      </c>
      <c r="G62" s="101" t="s">
        <v>10</v>
      </c>
      <c r="H62" s="98" t="s">
        <v>13</v>
      </c>
      <c r="I62" s="98" t="s">
        <v>13</v>
      </c>
      <c r="J62" s="98" t="s">
        <v>13</v>
      </c>
      <c r="K62" s="98" t="s">
        <v>248</v>
      </c>
      <c r="L62" s="98" t="s">
        <v>13</v>
      </c>
      <c r="M62" s="98" t="s">
        <v>13</v>
      </c>
      <c r="N62" s="98" t="s">
        <v>13</v>
      </c>
      <c r="O62" s="98" t="s">
        <v>13</v>
      </c>
      <c r="P62" s="98" t="s">
        <v>13</v>
      </c>
      <c r="Q62" s="98" t="s">
        <v>13</v>
      </c>
      <c r="R62" s="98" t="s">
        <v>241</v>
      </c>
      <c r="S62" s="98" t="s">
        <v>248</v>
      </c>
      <c r="T62" s="98" t="s">
        <v>13</v>
      </c>
      <c r="U62" s="98" t="s">
        <v>13</v>
      </c>
      <c r="V62" s="98" t="s">
        <v>13</v>
      </c>
      <c r="W62" s="98" t="s">
        <v>13</v>
      </c>
      <c r="X62" s="98" t="s">
        <v>13</v>
      </c>
      <c r="Y62" s="98" t="s">
        <v>13</v>
      </c>
      <c r="Z62" s="98" t="s">
        <v>248</v>
      </c>
      <c r="AA62" s="98" t="s">
        <v>13</v>
      </c>
      <c r="AB62" s="98" t="s">
        <v>13</v>
      </c>
      <c r="AC62" s="98" t="s">
        <v>13</v>
      </c>
      <c r="AD62" s="98" t="s">
        <v>13</v>
      </c>
      <c r="AE62" s="98" t="s">
        <v>13</v>
      </c>
      <c r="AF62" s="98" t="s">
        <v>241</v>
      </c>
      <c r="AG62" s="98" t="s">
        <v>248</v>
      </c>
      <c r="AH62" s="98" t="s">
        <v>13</v>
      </c>
      <c r="AI62" s="98" t="s">
        <v>13</v>
      </c>
      <c r="AJ62" s="98" t="s">
        <v>13</v>
      </c>
      <c r="AK62" s="98" t="s">
        <v>13</v>
      </c>
      <c r="AL62" s="98" t="s">
        <v>13</v>
      </c>
      <c r="AM62" s="102">
        <f t="shared" si="0"/>
        <v>25</v>
      </c>
      <c r="AN62" s="139">
        <f t="shared" si="1"/>
        <v>4</v>
      </c>
      <c r="AO62" s="104">
        <f t="shared" si="2"/>
        <v>2</v>
      </c>
      <c r="AP62" s="69">
        <f t="shared" si="3"/>
        <v>29</v>
      </c>
      <c r="AQ62" s="86"/>
    </row>
    <row r="63" spans="1:43" s="70" customFormat="1" ht="41.25" customHeight="1" x14ac:dyDescent="0.3">
      <c r="A63" s="100">
        <v>50</v>
      </c>
      <c r="B63" s="132" t="s">
        <v>127</v>
      </c>
      <c r="C63" s="105" t="s">
        <v>128</v>
      </c>
      <c r="D63" s="106">
        <v>5478</v>
      </c>
      <c r="E63" s="92" t="s">
        <v>99</v>
      </c>
      <c r="F63" s="107">
        <v>44145</v>
      </c>
      <c r="G63" s="101" t="s">
        <v>10</v>
      </c>
      <c r="H63" s="97" t="s">
        <v>13</v>
      </c>
      <c r="I63" s="97" t="s">
        <v>13</v>
      </c>
      <c r="J63" s="97" t="s">
        <v>13</v>
      </c>
      <c r="K63" s="97" t="s">
        <v>13</v>
      </c>
      <c r="L63" s="97" t="s">
        <v>13</v>
      </c>
      <c r="M63" s="97" t="s">
        <v>248</v>
      </c>
      <c r="N63" s="97" t="s">
        <v>13</v>
      </c>
      <c r="O63" s="97" t="s">
        <v>13</v>
      </c>
      <c r="P63" s="97" t="s">
        <v>13</v>
      </c>
      <c r="Q63" s="97" t="s">
        <v>13</v>
      </c>
      <c r="R63" s="97" t="s">
        <v>13</v>
      </c>
      <c r="S63" s="97" t="s">
        <v>248</v>
      </c>
      <c r="T63" s="97" t="s">
        <v>13</v>
      </c>
      <c r="U63" s="97" t="s">
        <v>13</v>
      </c>
      <c r="V63" s="97" t="s">
        <v>13</v>
      </c>
      <c r="W63" s="97" t="s">
        <v>13</v>
      </c>
      <c r="X63" s="97" t="s">
        <v>13</v>
      </c>
      <c r="Y63" s="97" t="s">
        <v>13</v>
      </c>
      <c r="Z63" s="97" t="s">
        <v>248</v>
      </c>
      <c r="AA63" s="97" t="s">
        <v>13</v>
      </c>
      <c r="AB63" s="97" t="s">
        <v>13</v>
      </c>
      <c r="AC63" s="97" t="s">
        <v>13</v>
      </c>
      <c r="AD63" s="97" t="s">
        <v>13</v>
      </c>
      <c r="AE63" s="97" t="s">
        <v>13</v>
      </c>
      <c r="AF63" s="97" t="s">
        <v>13</v>
      </c>
      <c r="AG63" s="97" t="s">
        <v>248</v>
      </c>
      <c r="AH63" s="97" t="s">
        <v>13</v>
      </c>
      <c r="AI63" s="97" t="s">
        <v>13</v>
      </c>
      <c r="AJ63" s="97" t="s">
        <v>13</v>
      </c>
      <c r="AK63" s="97" t="s">
        <v>13</v>
      </c>
      <c r="AL63" s="97" t="s">
        <v>13</v>
      </c>
      <c r="AM63" s="102">
        <f t="shared" si="0"/>
        <v>27</v>
      </c>
      <c r="AN63" s="139">
        <f t="shared" si="1"/>
        <v>4</v>
      </c>
      <c r="AO63" s="104">
        <f t="shared" si="2"/>
        <v>0</v>
      </c>
      <c r="AP63" s="69">
        <f t="shared" si="3"/>
        <v>31</v>
      </c>
      <c r="AQ63" s="86"/>
    </row>
    <row r="64" spans="1:43" s="70" customFormat="1" ht="41.25" customHeight="1" x14ac:dyDescent="0.3">
      <c r="A64" s="100">
        <v>51</v>
      </c>
      <c r="B64" s="132" t="s">
        <v>129</v>
      </c>
      <c r="C64" s="105" t="s">
        <v>116</v>
      </c>
      <c r="D64" s="106">
        <v>5488</v>
      </c>
      <c r="E64" s="92" t="s">
        <v>99</v>
      </c>
      <c r="F64" s="107">
        <v>44153</v>
      </c>
      <c r="G64" s="101" t="s">
        <v>10</v>
      </c>
      <c r="H64" s="97" t="s">
        <v>13</v>
      </c>
      <c r="I64" s="97" t="s">
        <v>13</v>
      </c>
      <c r="J64" s="97" t="s">
        <v>248</v>
      </c>
      <c r="K64" s="97" t="s">
        <v>13</v>
      </c>
      <c r="L64" s="97" t="s">
        <v>13</v>
      </c>
      <c r="M64" s="97" t="s">
        <v>13</v>
      </c>
      <c r="N64" s="97" t="s">
        <v>13</v>
      </c>
      <c r="O64" s="97" t="s">
        <v>13</v>
      </c>
      <c r="P64" s="97" t="s">
        <v>13</v>
      </c>
      <c r="Q64" s="97" t="s">
        <v>248</v>
      </c>
      <c r="R64" s="97" t="s">
        <v>13</v>
      </c>
      <c r="S64" s="97" t="s">
        <v>13</v>
      </c>
      <c r="T64" s="97" t="s">
        <v>13</v>
      </c>
      <c r="U64" s="97" t="s">
        <v>13</v>
      </c>
      <c r="V64" s="97" t="s">
        <v>13</v>
      </c>
      <c r="W64" s="97" t="s">
        <v>13</v>
      </c>
      <c r="X64" s="97" t="s">
        <v>248</v>
      </c>
      <c r="Y64" s="97" t="s">
        <v>13</v>
      </c>
      <c r="Z64" s="97" t="s">
        <v>13</v>
      </c>
      <c r="AA64" s="97" t="s">
        <v>13</v>
      </c>
      <c r="AB64" s="97" t="s">
        <v>13</v>
      </c>
      <c r="AC64" s="97" t="s">
        <v>13</v>
      </c>
      <c r="AD64" s="97" t="s">
        <v>13</v>
      </c>
      <c r="AE64" s="97" t="s">
        <v>248</v>
      </c>
      <c r="AF64" s="97" t="s">
        <v>13</v>
      </c>
      <c r="AG64" s="97" t="s">
        <v>13</v>
      </c>
      <c r="AH64" s="97" t="s">
        <v>13</v>
      </c>
      <c r="AI64" s="97" t="s">
        <v>13</v>
      </c>
      <c r="AJ64" s="97" t="s">
        <v>13</v>
      </c>
      <c r="AK64" s="97" t="s">
        <v>13</v>
      </c>
      <c r="AL64" s="97" t="s">
        <v>248</v>
      </c>
      <c r="AM64" s="102">
        <f t="shared" si="0"/>
        <v>26</v>
      </c>
      <c r="AN64" s="139">
        <f t="shared" si="1"/>
        <v>5</v>
      </c>
      <c r="AO64" s="104">
        <f t="shared" si="2"/>
        <v>0</v>
      </c>
      <c r="AP64" s="69">
        <f t="shared" si="3"/>
        <v>31</v>
      </c>
      <c r="AQ64" s="86"/>
    </row>
    <row r="65" spans="1:43" s="70" customFormat="1" ht="41.25" customHeight="1" x14ac:dyDescent="0.3">
      <c r="A65" s="100">
        <v>52</v>
      </c>
      <c r="B65" s="132" t="s">
        <v>131</v>
      </c>
      <c r="C65" s="105" t="s">
        <v>132</v>
      </c>
      <c r="D65" s="106">
        <v>5340</v>
      </c>
      <c r="E65" s="92" t="s">
        <v>99</v>
      </c>
      <c r="F65" s="107">
        <v>44075</v>
      </c>
      <c r="G65" s="101" t="s">
        <v>10</v>
      </c>
      <c r="H65" s="97" t="s">
        <v>241</v>
      </c>
      <c r="I65" s="97" t="s">
        <v>241</v>
      </c>
      <c r="J65" s="97" t="s">
        <v>241</v>
      </c>
      <c r="K65" s="97" t="s">
        <v>241</v>
      </c>
      <c r="L65" s="97" t="s">
        <v>241</v>
      </c>
      <c r="M65" s="97" t="s">
        <v>241</v>
      </c>
      <c r="N65" s="97" t="s">
        <v>241</v>
      </c>
      <c r="O65" s="97" t="s">
        <v>241</v>
      </c>
      <c r="P65" s="97" t="s">
        <v>241</v>
      </c>
      <c r="Q65" s="97" t="s">
        <v>241</v>
      </c>
      <c r="R65" s="97" t="s">
        <v>13</v>
      </c>
      <c r="S65" s="97" t="s">
        <v>13</v>
      </c>
      <c r="T65" s="97" t="s">
        <v>13</v>
      </c>
      <c r="U65" s="97" t="s">
        <v>13</v>
      </c>
      <c r="V65" s="97" t="s">
        <v>241</v>
      </c>
      <c r="W65" s="97" t="s">
        <v>241</v>
      </c>
      <c r="X65" s="97" t="s">
        <v>241</v>
      </c>
      <c r="Y65" s="97" t="s">
        <v>241</v>
      </c>
      <c r="Z65" s="97" t="s">
        <v>241</v>
      </c>
      <c r="AA65" s="97" t="s">
        <v>241</v>
      </c>
      <c r="AB65" s="97" t="s">
        <v>241</v>
      </c>
      <c r="AC65" s="97" t="s">
        <v>241</v>
      </c>
      <c r="AD65" s="97" t="s">
        <v>241</v>
      </c>
      <c r="AE65" s="97" t="s">
        <v>241</v>
      </c>
      <c r="AF65" s="97" t="s">
        <v>241</v>
      </c>
      <c r="AG65" s="97" t="s">
        <v>241</v>
      </c>
      <c r="AH65" s="97" t="s">
        <v>241</v>
      </c>
      <c r="AI65" s="97" t="s">
        <v>241</v>
      </c>
      <c r="AJ65" s="97" t="s">
        <v>241</v>
      </c>
      <c r="AK65" s="97" t="s">
        <v>241</v>
      </c>
      <c r="AL65" s="97" t="s">
        <v>241</v>
      </c>
      <c r="AM65" s="102">
        <f t="shared" si="0"/>
        <v>4</v>
      </c>
      <c r="AN65" s="139">
        <f t="shared" si="1"/>
        <v>0</v>
      </c>
      <c r="AO65" s="104">
        <f t="shared" si="2"/>
        <v>27</v>
      </c>
      <c r="AP65" s="69">
        <f t="shared" si="3"/>
        <v>4</v>
      </c>
      <c r="AQ65" s="86"/>
    </row>
    <row r="66" spans="1:43" s="70" customFormat="1" ht="41.25" customHeight="1" x14ac:dyDescent="0.3">
      <c r="A66" s="100">
        <v>53</v>
      </c>
      <c r="B66" s="132" t="s">
        <v>137</v>
      </c>
      <c r="C66" s="105" t="s">
        <v>138</v>
      </c>
      <c r="D66" s="106">
        <v>5398</v>
      </c>
      <c r="E66" s="92" t="s">
        <v>99</v>
      </c>
      <c r="F66" s="107">
        <v>44075</v>
      </c>
      <c r="G66" s="101" t="s">
        <v>10</v>
      </c>
      <c r="H66" s="97" t="s">
        <v>13</v>
      </c>
      <c r="I66" s="97" t="s">
        <v>13</v>
      </c>
      <c r="J66" s="97" t="s">
        <v>13</v>
      </c>
      <c r="K66" s="97" t="s">
        <v>248</v>
      </c>
      <c r="L66" s="97" t="s">
        <v>13</v>
      </c>
      <c r="M66" s="97" t="s">
        <v>13</v>
      </c>
      <c r="N66" s="97" t="s">
        <v>13</v>
      </c>
      <c r="O66" s="97" t="s">
        <v>13</v>
      </c>
      <c r="P66" s="97" t="s">
        <v>13</v>
      </c>
      <c r="Q66" s="97" t="s">
        <v>13</v>
      </c>
      <c r="R66" s="97" t="s">
        <v>248</v>
      </c>
      <c r="S66" s="97" t="s">
        <v>241</v>
      </c>
      <c r="T66" s="97" t="s">
        <v>13</v>
      </c>
      <c r="U66" s="97" t="s">
        <v>13</v>
      </c>
      <c r="V66" s="97" t="s">
        <v>13</v>
      </c>
      <c r="W66" s="97" t="s">
        <v>13</v>
      </c>
      <c r="X66" s="97" t="s">
        <v>13</v>
      </c>
      <c r="Y66" s="97" t="s">
        <v>241</v>
      </c>
      <c r="Z66" s="97" t="s">
        <v>248</v>
      </c>
      <c r="AA66" s="97" t="s">
        <v>13</v>
      </c>
      <c r="AB66" s="97" t="s">
        <v>13</v>
      </c>
      <c r="AC66" s="97" t="s">
        <v>13</v>
      </c>
      <c r="AD66" s="97" t="s">
        <v>13</v>
      </c>
      <c r="AE66" s="97" t="s">
        <v>13</v>
      </c>
      <c r="AF66" s="97" t="s">
        <v>248</v>
      </c>
      <c r="AG66" s="97" t="s">
        <v>13</v>
      </c>
      <c r="AH66" s="97" t="s">
        <v>13</v>
      </c>
      <c r="AI66" s="97" t="s">
        <v>13</v>
      </c>
      <c r="AJ66" s="97" t="s">
        <v>13</v>
      </c>
      <c r="AK66" s="97" t="s">
        <v>13</v>
      </c>
      <c r="AL66" s="97" t="s">
        <v>13</v>
      </c>
      <c r="AM66" s="102">
        <f t="shared" si="0"/>
        <v>25</v>
      </c>
      <c r="AN66" s="139">
        <f t="shared" si="1"/>
        <v>4</v>
      </c>
      <c r="AO66" s="104">
        <f t="shared" si="2"/>
        <v>2</v>
      </c>
      <c r="AP66" s="69">
        <f t="shared" si="3"/>
        <v>29</v>
      </c>
      <c r="AQ66" s="86"/>
    </row>
    <row r="67" spans="1:43" s="70" customFormat="1" ht="41.25" customHeight="1" x14ac:dyDescent="0.3">
      <c r="A67" s="100">
        <v>54</v>
      </c>
      <c r="B67" s="132" t="s">
        <v>130</v>
      </c>
      <c r="C67" s="105" t="s">
        <v>139</v>
      </c>
      <c r="D67" s="106">
        <v>5510</v>
      </c>
      <c r="E67" s="92" t="s">
        <v>99</v>
      </c>
      <c r="F67" s="107">
        <v>44171</v>
      </c>
      <c r="G67" s="101" t="s">
        <v>10</v>
      </c>
      <c r="H67" s="98" t="s">
        <v>13</v>
      </c>
      <c r="I67" s="98" t="s">
        <v>13</v>
      </c>
      <c r="J67" s="98" t="s">
        <v>248</v>
      </c>
      <c r="K67" s="98" t="s">
        <v>13</v>
      </c>
      <c r="L67" s="98" t="s">
        <v>13</v>
      </c>
      <c r="M67" s="98" t="s">
        <v>13</v>
      </c>
      <c r="N67" s="98" t="s">
        <v>13</v>
      </c>
      <c r="O67" s="98" t="s">
        <v>13</v>
      </c>
      <c r="P67" s="98" t="s">
        <v>13</v>
      </c>
      <c r="Q67" s="98" t="s">
        <v>248</v>
      </c>
      <c r="R67" s="98" t="s">
        <v>13</v>
      </c>
      <c r="S67" s="98" t="s">
        <v>13</v>
      </c>
      <c r="T67" s="98" t="s">
        <v>13</v>
      </c>
      <c r="U67" s="98" t="s">
        <v>13</v>
      </c>
      <c r="V67" s="98" t="s">
        <v>241</v>
      </c>
      <c r="W67" s="98" t="s">
        <v>248</v>
      </c>
      <c r="X67" s="98" t="s">
        <v>13</v>
      </c>
      <c r="Y67" s="98" t="s">
        <v>13</v>
      </c>
      <c r="Z67" s="98" t="s">
        <v>13</v>
      </c>
      <c r="AA67" s="98" t="s">
        <v>13</v>
      </c>
      <c r="AB67" s="98" t="s">
        <v>13</v>
      </c>
      <c r="AC67" s="98" t="s">
        <v>13</v>
      </c>
      <c r="AD67" s="98" t="s">
        <v>13</v>
      </c>
      <c r="AE67" s="98" t="s">
        <v>248</v>
      </c>
      <c r="AF67" s="98" t="s">
        <v>13</v>
      </c>
      <c r="AG67" s="98" t="s">
        <v>13</v>
      </c>
      <c r="AH67" s="98" t="s">
        <v>13</v>
      </c>
      <c r="AI67" s="98" t="s">
        <v>13</v>
      </c>
      <c r="AJ67" s="98" t="s">
        <v>241</v>
      </c>
      <c r="AK67" s="98" t="s">
        <v>248</v>
      </c>
      <c r="AL67" s="98" t="s">
        <v>13</v>
      </c>
      <c r="AM67" s="102">
        <f t="shared" si="0"/>
        <v>24</v>
      </c>
      <c r="AN67" s="139">
        <f t="shared" si="1"/>
        <v>5</v>
      </c>
      <c r="AO67" s="104">
        <f t="shared" si="2"/>
        <v>2</v>
      </c>
      <c r="AP67" s="69">
        <f t="shared" si="3"/>
        <v>29</v>
      </c>
      <c r="AQ67" s="86"/>
    </row>
    <row r="68" spans="1:43" s="70" customFormat="1" ht="41.25" customHeight="1" x14ac:dyDescent="0.3">
      <c r="A68" s="100">
        <v>55</v>
      </c>
      <c r="B68" s="132" t="s">
        <v>140</v>
      </c>
      <c r="C68" s="105" t="s">
        <v>141</v>
      </c>
      <c r="D68" s="106">
        <v>5523</v>
      </c>
      <c r="E68" s="92" t="s">
        <v>99</v>
      </c>
      <c r="F68" s="107">
        <v>44180</v>
      </c>
      <c r="G68" s="101" t="s">
        <v>10</v>
      </c>
      <c r="H68" s="97" t="s">
        <v>13</v>
      </c>
      <c r="I68" s="97" t="s">
        <v>13</v>
      </c>
      <c r="J68" s="97" t="s">
        <v>13</v>
      </c>
      <c r="K68" s="97" t="s">
        <v>248</v>
      </c>
      <c r="L68" s="97" t="s">
        <v>13</v>
      </c>
      <c r="M68" s="97" t="s">
        <v>13</v>
      </c>
      <c r="N68" s="97" t="s">
        <v>13</v>
      </c>
      <c r="O68" s="97" t="s">
        <v>13</v>
      </c>
      <c r="P68" s="97" t="s">
        <v>241</v>
      </c>
      <c r="Q68" s="97" t="s">
        <v>13</v>
      </c>
      <c r="R68" s="97" t="s">
        <v>13</v>
      </c>
      <c r="S68" s="97" t="s">
        <v>13</v>
      </c>
      <c r="T68" s="97" t="s">
        <v>248</v>
      </c>
      <c r="U68" s="97" t="s">
        <v>241</v>
      </c>
      <c r="V68" s="97" t="s">
        <v>241</v>
      </c>
      <c r="W68" s="97" t="s">
        <v>13</v>
      </c>
      <c r="X68" s="97" t="s">
        <v>13</v>
      </c>
      <c r="Y68" s="97" t="s">
        <v>13</v>
      </c>
      <c r="Z68" s="97" t="s">
        <v>13</v>
      </c>
      <c r="AA68" s="97" t="s">
        <v>13</v>
      </c>
      <c r="AB68" s="97" t="s">
        <v>13</v>
      </c>
      <c r="AC68" s="97" t="s">
        <v>248</v>
      </c>
      <c r="AD68" s="97" t="s">
        <v>13</v>
      </c>
      <c r="AE68" s="97" t="s">
        <v>13</v>
      </c>
      <c r="AF68" s="97" t="s">
        <v>13</v>
      </c>
      <c r="AG68" s="97" t="s">
        <v>13</v>
      </c>
      <c r="AH68" s="97" t="s">
        <v>13</v>
      </c>
      <c r="AI68" s="97" t="s">
        <v>13</v>
      </c>
      <c r="AJ68" s="97" t="s">
        <v>248</v>
      </c>
      <c r="AK68" s="97" t="s">
        <v>13</v>
      </c>
      <c r="AL68" s="97" t="s">
        <v>13</v>
      </c>
      <c r="AM68" s="102">
        <f t="shared" si="0"/>
        <v>24</v>
      </c>
      <c r="AN68" s="139">
        <f t="shared" si="1"/>
        <v>4</v>
      </c>
      <c r="AO68" s="104">
        <f t="shared" si="2"/>
        <v>3</v>
      </c>
      <c r="AP68" s="69">
        <f t="shared" si="3"/>
        <v>28</v>
      </c>
      <c r="AQ68" s="86"/>
    </row>
    <row r="69" spans="1:43" ht="41.25" customHeight="1" x14ac:dyDescent="0.3">
      <c r="A69" s="100">
        <v>56</v>
      </c>
      <c r="B69" s="132" t="s">
        <v>114</v>
      </c>
      <c r="C69" s="105" t="s">
        <v>145</v>
      </c>
      <c r="D69" s="106">
        <v>5529</v>
      </c>
      <c r="E69" s="92" t="s">
        <v>99</v>
      </c>
      <c r="F69" s="107">
        <v>44186</v>
      </c>
      <c r="G69" s="101" t="s">
        <v>10</v>
      </c>
      <c r="H69" s="97" t="s">
        <v>241</v>
      </c>
      <c r="I69" s="97" t="s">
        <v>241</v>
      </c>
      <c r="J69" s="98" t="s">
        <v>241</v>
      </c>
      <c r="K69" s="97" t="s">
        <v>241</v>
      </c>
      <c r="L69" s="97" t="s">
        <v>241</v>
      </c>
      <c r="M69" s="97" t="s">
        <v>241</v>
      </c>
      <c r="N69" s="97" t="s">
        <v>13</v>
      </c>
      <c r="O69" s="97" t="s">
        <v>13</v>
      </c>
      <c r="P69" s="97" t="s">
        <v>241</v>
      </c>
      <c r="Q69" s="97" t="s">
        <v>13</v>
      </c>
      <c r="R69" s="97" t="s">
        <v>13</v>
      </c>
      <c r="S69" s="97" t="s">
        <v>13</v>
      </c>
      <c r="T69" s="97" t="s">
        <v>13</v>
      </c>
      <c r="U69" s="97" t="s">
        <v>13</v>
      </c>
      <c r="V69" s="97" t="s">
        <v>13</v>
      </c>
      <c r="W69" s="97" t="s">
        <v>248</v>
      </c>
      <c r="X69" s="97" t="s">
        <v>13</v>
      </c>
      <c r="Y69" s="97" t="s">
        <v>241</v>
      </c>
      <c r="Z69" s="97" t="s">
        <v>13</v>
      </c>
      <c r="AA69" s="97" t="s">
        <v>13</v>
      </c>
      <c r="AB69" s="97" t="s">
        <v>13</v>
      </c>
      <c r="AC69" s="97" t="s">
        <v>13</v>
      </c>
      <c r="AD69" s="97" t="s">
        <v>248</v>
      </c>
      <c r="AE69" s="97" t="s">
        <v>13</v>
      </c>
      <c r="AF69" s="97" t="s">
        <v>13</v>
      </c>
      <c r="AG69" s="97" t="s">
        <v>13</v>
      </c>
      <c r="AH69" s="97" t="s">
        <v>13</v>
      </c>
      <c r="AI69" s="97" t="s">
        <v>13</v>
      </c>
      <c r="AJ69" s="97" t="s">
        <v>13</v>
      </c>
      <c r="AK69" s="97" t="s">
        <v>248</v>
      </c>
      <c r="AL69" s="97" t="s">
        <v>13</v>
      </c>
      <c r="AM69" s="102">
        <f t="shared" si="0"/>
        <v>20</v>
      </c>
      <c r="AN69" s="139">
        <f t="shared" si="1"/>
        <v>3</v>
      </c>
      <c r="AO69" s="104">
        <f t="shared" si="2"/>
        <v>8</v>
      </c>
      <c r="AP69" s="91">
        <f t="shared" si="3"/>
        <v>23</v>
      </c>
      <c r="AQ69" s="54"/>
    </row>
    <row r="70" spans="1:43" s="70" customFormat="1" ht="41.25" customHeight="1" x14ac:dyDescent="0.3">
      <c r="A70" s="100">
        <v>57</v>
      </c>
      <c r="B70" s="132" t="s">
        <v>146</v>
      </c>
      <c r="C70" s="105" t="s">
        <v>84</v>
      </c>
      <c r="D70" s="106">
        <v>5559</v>
      </c>
      <c r="E70" s="92" t="s">
        <v>99</v>
      </c>
      <c r="F70" s="107" t="s">
        <v>181</v>
      </c>
      <c r="G70" s="101" t="s">
        <v>10</v>
      </c>
      <c r="H70" s="97" t="s">
        <v>13</v>
      </c>
      <c r="I70" s="97" t="s">
        <v>248</v>
      </c>
      <c r="J70" s="97" t="s">
        <v>13</v>
      </c>
      <c r="K70" s="97" t="s">
        <v>13</v>
      </c>
      <c r="L70" s="97" t="s">
        <v>13</v>
      </c>
      <c r="M70" s="97" t="s">
        <v>13</v>
      </c>
      <c r="N70" s="97" t="s">
        <v>13</v>
      </c>
      <c r="O70" s="97" t="s">
        <v>13</v>
      </c>
      <c r="P70" s="97" t="s">
        <v>13</v>
      </c>
      <c r="Q70" s="97" t="s">
        <v>248</v>
      </c>
      <c r="R70" s="97" t="s">
        <v>13</v>
      </c>
      <c r="S70" s="97" t="s">
        <v>13</v>
      </c>
      <c r="T70" s="97" t="s">
        <v>13</v>
      </c>
      <c r="U70" s="97" t="s">
        <v>13</v>
      </c>
      <c r="V70" s="97" t="s">
        <v>13</v>
      </c>
      <c r="W70" s="97" t="s">
        <v>248</v>
      </c>
      <c r="X70" s="97" t="s">
        <v>13</v>
      </c>
      <c r="Y70" s="97" t="s">
        <v>13</v>
      </c>
      <c r="Z70" s="97" t="s">
        <v>13</v>
      </c>
      <c r="AA70" s="97" t="s">
        <v>13</v>
      </c>
      <c r="AB70" s="97" t="s">
        <v>248</v>
      </c>
      <c r="AC70" s="97" t="s">
        <v>13</v>
      </c>
      <c r="AD70" s="97" t="s">
        <v>241</v>
      </c>
      <c r="AE70" s="97" t="s">
        <v>13</v>
      </c>
      <c r="AF70" s="97" t="s">
        <v>13</v>
      </c>
      <c r="AG70" s="97" t="s">
        <v>13</v>
      </c>
      <c r="AH70" s="97" t="s">
        <v>13</v>
      </c>
      <c r="AI70" s="97" t="s">
        <v>13</v>
      </c>
      <c r="AJ70" s="97" t="s">
        <v>13</v>
      </c>
      <c r="AK70" s="97" t="s">
        <v>248</v>
      </c>
      <c r="AL70" s="97" t="s">
        <v>13</v>
      </c>
      <c r="AM70" s="102">
        <f t="shared" si="0"/>
        <v>25</v>
      </c>
      <c r="AN70" s="139">
        <f t="shared" si="1"/>
        <v>5</v>
      </c>
      <c r="AO70" s="104">
        <f t="shared" si="2"/>
        <v>1</v>
      </c>
      <c r="AP70" s="69">
        <f t="shared" si="3"/>
        <v>30</v>
      </c>
      <c r="AQ70" s="86"/>
    </row>
    <row r="71" spans="1:43" s="70" customFormat="1" ht="41.25" customHeight="1" x14ac:dyDescent="0.3">
      <c r="A71" s="100">
        <v>58</v>
      </c>
      <c r="B71" s="132" t="s">
        <v>142</v>
      </c>
      <c r="C71" s="105" t="s">
        <v>147</v>
      </c>
      <c r="D71" s="106">
        <v>5560</v>
      </c>
      <c r="E71" s="92" t="s">
        <v>99</v>
      </c>
      <c r="F71" s="107" t="s">
        <v>181</v>
      </c>
      <c r="G71" s="101" t="s">
        <v>10</v>
      </c>
      <c r="H71" s="97" t="s">
        <v>13</v>
      </c>
      <c r="I71" s="97" t="s">
        <v>13</v>
      </c>
      <c r="J71" s="146" t="s">
        <v>248</v>
      </c>
      <c r="K71" s="97" t="s">
        <v>13</v>
      </c>
      <c r="L71" s="97" t="s">
        <v>13</v>
      </c>
      <c r="M71" s="97" t="s">
        <v>13</v>
      </c>
      <c r="N71" s="97" t="s">
        <v>241</v>
      </c>
      <c r="O71" s="97" t="s">
        <v>241</v>
      </c>
      <c r="P71" s="97" t="s">
        <v>13</v>
      </c>
      <c r="Q71" s="97" t="s">
        <v>13</v>
      </c>
      <c r="R71" s="97" t="s">
        <v>13</v>
      </c>
      <c r="S71" s="97" t="s">
        <v>13</v>
      </c>
      <c r="T71" s="97" t="s">
        <v>248</v>
      </c>
      <c r="U71" s="97" t="s">
        <v>241</v>
      </c>
      <c r="V71" s="97" t="s">
        <v>241</v>
      </c>
      <c r="W71" s="97" t="s">
        <v>241</v>
      </c>
      <c r="X71" s="97" t="s">
        <v>241</v>
      </c>
      <c r="Y71" s="97" t="s">
        <v>241</v>
      </c>
      <c r="Z71" s="97" t="s">
        <v>13</v>
      </c>
      <c r="AA71" s="97" t="s">
        <v>13</v>
      </c>
      <c r="AB71" s="97" t="s">
        <v>241</v>
      </c>
      <c r="AC71" s="97" t="s">
        <v>241</v>
      </c>
      <c r="AD71" s="97" t="s">
        <v>241</v>
      </c>
      <c r="AE71" s="97" t="s">
        <v>241</v>
      </c>
      <c r="AF71" s="97" t="s">
        <v>241</v>
      </c>
      <c r="AG71" s="97" t="s">
        <v>241</v>
      </c>
      <c r="AH71" s="97" t="s">
        <v>13</v>
      </c>
      <c r="AI71" s="97" t="s">
        <v>13</v>
      </c>
      <c r="AJ71" s="97" t="s">
        <v>13</v>
      </c>
      <c r="AK71" s="97" t="s">
        <v>13</v>
      </c>
      <c r="AL71" s="97" t="s">
        <v>13</v>
      </c>
      <c r="AM71" s="102">
        <f t="shared" si="0"/>
        <v>16</v>
      </c>
      <c r="AN71" s="139">
        <f t="shared" si="1"/>
        <v>2</v>
      </c>
      <c r="AO71" s="104">
        <f t="shared" si="2"/>
        <v>13</v>
      </c>
      <c r="AP71" s="69">
        <f t="shared" si="3"/>
        <v>18</v>
      </c>
      <c r="AQ71" s="86"/>
    </row>
    <row r="72" spans="1:43" s="70" customFormat="1" ht="41.25" customHeight="1" x14ac:dyDescent="0.3">
      <c r="A72" s="100">
        <v>59</v>
      </c>
      <c r="B72" s="132" t="s">
        <v>114</v>
      </c>
      <c r="C72" s="105" t="s">
        <v>148</v>
      </c>
      <c r="D72" s="106">
        <v>5570</v>
      </c>
      <c r="E72" s="92" t="s">
        <v>99</v>
      </c>
      <c r="F72" s="107">
        <v>44224</v>
      </c>
      <c r="G72" s="101" t="s">
        <v>10</v>
      </c>
      <c r="H72" s="97" t="s">
        <v>13</v>
      </c>
      <c r="I72" s="97" t="s">
        <v>13</v>
      </c>
      <c r="J72" s="97" t="s">
        <v>13</v>
      </c>
      <c r="K72" s="97" t="s">
        <v>241</v>
      </c>
      <c r="L72" s="97" t="s">
        <v>241</v>
      </c>
      <c r="M72" s="97" t="s">
        <v>241</v>
      </c>
      <c r="N72" s="97" t="s">
        <v>13</v>
      </c>
      <c r="O72" s="97" t="s">
        <v>13</v>
      </c>
      <c r="P72" s="97" t="s">
        <v>248</v>
      </c>
      <c r="Q72" s="97" t="s">
        <v>13</v>
      </c>
      <c r="R72" s="97" t="s">
        <v>13</v>
      </c>
      <c r="S72" s="97" t="s">
        <v>13</v>
      </c>
      <c r="T72" s="97" t="s">
        <v>13</v>
      </c>
      <c r="U72" s="97" t="s">
        <v>13</v>
      </c>
      <c r="V72" s="97" t="s">
        <v>241</v>
      </c>
      <c r="W72" s="97" t="s">
        <v>241</v>
      </c>
      <c r="X72" s="97" t="s">
        <v>241</v>
      </c>
      <c r="Y72" s="97" t="s">
        <v>13</v>
      </c>
      <c r="Z72" s="97" t="s">
        <v>13</v>
      </c>
      <c r="AA72" s="97" t="s">
        <v>248</v>
      </c>
      <c r="AB72" s="97" t="s">
        <v>13</v>
      </c>
      <c r="AC72" s="97" t="s">
        <v>13</v>
      </c>
      <c r="AD72" s="97" t="s">
        <v>13</v>
      </c>
      <c r="AE72" s="97" t="s">
        <v>241</v>
      </c>
      <c r="AF72" s="97" t="s">
        <v>241</v>
      </c>
      <c r="AG72" s="97" t="s">
        <v>241</v>
      </c>
      <c r="AH72" s="97" t="s">
        <v>13</v>
      </c>
      <c r="AI72" s="97" t="s">
        <v>13</v>
      </c>
      <c r="AJ72" s="97" t="s">
        <v>241</v>
      </c>
      <c r="AK72" s="97" t="s">
        <v>241</v>
      </c>
      <c r="AL72" s="97" t="s">
        <v>13</v>
      </c>
      <c r="AM72" s="102">
        <f t="shared" si="0"/>
        <v>18</v>
      </c>
      <c r="AN72" s="139">
        <f t="shared" si="1"/>
        <v>2</v>
      </c>
      <c r="AO72" s="104">
        <f t="shared" si="2"/>
        <v>11</v>
      </c>
      <c r="AP72" s="69">
        <f t="shared" si="3"/>
        <v>20</v>
      </c>
      <c r="AQ72" s="86"/>
    </row>
    <row r="73" spans="1:43" s="70" customFormat="1" ht="41.25" customHeight="1" x14ac:dyDescent="0.3">
      <c r="A73" s="100">
        <v>60</v>
      </c>
      <c r="B73" s="132" t="s">
        <v>149</v>
      </c>
      <c r="C73" s="105" t="s">
        <v>150</v>
      </c>
      <c r="D73" s="106">
        <v>5574</v>
      </c>
      <c r="E73" s="92" t="s">
        <v>99</v>
      </c>
      <c r="F73" s="107">
        <v>44226</v>
      </c>
      <c r="G73" s="101" t="s">
        <v>10</v>
      </c>
      <c r="H73" s="97" t="s">
        <v>13</v>
      </c>
      <c r="I73" s="97" t="s">
        <v>13</v>
      </c>
      <c r="J73" s="97" t="s">
        <v>13</v>
      </c>
      <c r="K73" s="97" t="s">
        <v>13</v>
      </c>
      <c r="L73" s="97" t="s">
        <v>248</v>
      </c>
      <c r="M73" s="97" t="s">
        <v>13</v>
      </c>
      <c r="N73" s="97" t="s">
        <v>13</v>
      </c>
      <c r="O73" s="97" t="s">
        <v>13</v>
      </c>
      <c r="P73" s="97" t="s">
        <v>13</v>
      </c>
      <c r="Q73" s="97" t="s">
        <v>13</v>
      </c>
      <c r="R73" s="97" t="s">
        <v>248</v>
      </c>
      <c r="S73" s="97" t="s">
        <v>13</v>
      </c>
      <c r="T73" s="97" t="s">
        <v>13</v>
      </c>
      <c r="U73" s="97" t="s">
        <v>13</v>
      </c>
      <c r="V73" s="97" t="s">
        <v>13</v>
      </c>
      <c r="W73" s="97" t="s">
        <v>13</v>
      </c>
      <c r="X73" s="97" t="s">
        <v>13</v>
      </c>
      <c r="Y73" s="97" t="s">
        <v>248</v>
      </c>
      <c r="Z73" s="97" t="s">
        <v>13</v>
      </c>
      <c r="AA73" s="97" t="s">
        <v>13</v>
      </c>
      <c r="AB73" s="97" t="s">
        <v>13</v>
      </c>
      <c r="AC73" s="97" t="s">
        <v>13</v>
      </c>
      <c r="AD73" s="97" t="s">
        <v>13</v>
      </c>
      <c r="AE73" s="97" t="s">
        <v>13</v>
      </c>
      <c r="AF73" s="97" t="s">
        <v>248</v>
      </c>
      <c r="AG73" s="97" t="s">
        <v>13</v>
      </c>
      <c r="AH73" s="97" t="s">
        <v>13</v>
      </c>
      <c r="AI73" s="97" t="s">
        <v>13</v>
      </c>
      <c r="AJ73" s="97" t="s">
        <v>13</v>
      </c>
      <c r="AK73" s="97" t="s">
        <v>13</v>
      </c>
      <c r="AL73" s="97" t="s">
        <v>13</v>
      </c>
      <c r="AM73" s="102">
        <f t="shared" si="0"/>
        <v>27</v>
      </c>
      <c r="AN73" s="139">
        <f t="shared" si="1"/>
        <v>4</v>
      </c>
      <c r="AO73" s="104">
        <f t="shared" si="2"/>
        <v>0</v>
      </c>
      <c r="AP73" s="69">
        <f t="shared" si="3"/>
        <v>31</v>
      </c>
      <c r="AQ73" s="86"/>
    </row>
    <row r="74" spans="1:43" s="70" customFormat="1" ht="41.25" customHeight="1" x14ac:dyDescent="0.3">
      <c r="A74" s="100">
        <v>61</v>
      </c>
      <c r="B74" s="132" t="s">
        <v>151</v>
      </c>
      <c r="C74" s="105" t="s">
        <v>152</v>
      </c>
      <c r="D74" s="106">
        <v>5583</v>
      </c>
      <c r="E74" s="92" t="s">
        <v>99</v>
      </c>
      <c r="F74" s="107">
        <v>44239</v>
      </c>
      <c r="G74" s="101" t="s">
        <v>10</v>
      </c>
      <c r="H74" s="97" t="s">
        <v>13</v>
      </c>
      <c r="I74" s="97" t="s">
        <v>13</v>
      </c>
      <c r="J74" s="97" t="s">
        <v>13</v>
      </c>
      <c r="K74" s="97" t="s">
        <v>13</v>
      </c>
      <c r="L74" s="97" t="s">
        <v>13</v>
      </c>
      <c r="M74" s="97" t="s">
        <v>13</v>
      </c>
      <c r="N74" s="146" t="s">
        <v>241</v>
      </c>
      <c r="O74" s="146" t="s">
        <v>248</v>
      </c>
      <c r="P74" s="97" t="s">
        <v>13</v>
      </c>
      <c r="Q74" s="97" t="s">
        <v>13</v>
      </c>
      <c r="R74" s="97" t="s">
        <v>13</v>
      </c>
      <c r="S74" s="97" t="s">
        <v>13</v>
      </c>
      <c r="T74" s="97" t="s">
        <v>13</v>
      </c>
      <c r="U74" s="97" t="s">
        <v>248</v>
      </c>
      <c r="V74" s="97" t="s">
        <v>13</v>
      </c>
      <c r="W74" s="97" t="s">
        <v>13</v>
      </c>
      <c r="X74" s="97" t="s">
        <v>13</v>
      </c>
      <c r="Y74" s="97" t="s">
        <v>13</v>
      </c>
      <c r="Z74" s="97" t="s">
        <v>13</v>
      </c>
      <c r="AA74" s="97" t="s">
        <v>13</v>
      </c>
      <c r="AB74" s="97" t="s">
        <v>248</v>
      </c>
      <c r="AC74" s="97" t="s">
        <v>13</v>
      </c>
      <c r="AD74" s="97" t="s">
        <v>13</v>
      </c>
      <c r="AE74" s="97" t="s">
        <v>13</v>
      </c>
      <c r="AF74" s="97" t="s">
        <v>13</v>
      </c>
      <c r="AG74" s="97" t="s">
        <v>13</v>
      </c>
      <c r="AH74" s="97" t="s">
        <v>13</v>
      </c>
      <c r="AI74" s="97" t="s">
        <v>248</v>
      </c>
      <c r="AJ74" s="97" t="s">
        <v>13</v>
      </c>
      <c r="AK74" s="97" t="s">
        <v>13</v>
      </c>
      <c r="AL74" s="97" t="s">
        <v>13</v>
      </c>
      <c r="AM74" s="102">
        <f t="shared" ref="AM74:AM120" si="6">COUNTIF(H74:AL74,"P")*1</f>
        <v>26</v>
      </c>
      <c r="AN74" s="139">
        <f t="shared" si="1"/>
        <v>4</v>
      </c>
      <c r="AO74" s="104">
        <f t="shared" ref="AO74:AO120" si="7">COUNTIF(H74:AL74,"A")*1</f>
        <v>1</v>
      </c>
      <c r="AP74" s="69">
        <f t="shared" ref="AP74:AP114" si="8">AM74+AN74</f>
        <v>30</v>
      </c>
      <c r="AQ74" s="86"/>
    </row>
    <row r="75" spans="1:43" s="70" customFormat="1" ht="41.25" customHeight="1" x14ac:dyDescent="0.3">
      <c r="A75" s="100">
        <v>62</v>
      </c>
      <c r="B75" s="132" t="s">
        <v>155</v>
      </c>
      <c r="C75" s="105" t="s">
        <v>156</v>
      </c>
      <c r="D75" s="106">
        <v>5588</v>
      </c>
      <c r="E75" s="92" t="s">
        <v>99</v>
      </c>
      <c r="F75" s="107">
        <v>44250</v>
      </c>
      <c r="G75" s="101" t="s">
        <v>10</v>
      </c>
      <c r="H75" s="98" t="s">
        <v>13</v>
      </c>
      <c r="I75" s="98" t="s">
        <v>13</v>
      </c>
      <c r="J75" s="98" t="s">
        <v>13</v>
      </c>
      <c r="K75" s="98" t="s">
        <v>13</v>
      </c>
      <c r="L75" s="98" t="s">
        <v>241</v>
      </c>
      <c r="M75" s="98" t="s">
        <v>241</v>
      </c>
      <c r="N75" s="98" t="s">
        <v>241</v>
      </c>
      <c r="O75" s="98" t="s">
        <v>241</v>
      </c>
      <c r="P75" s="98" t="s">
        <v>241</v>
      </c>
      <c r="Q75" s="98" t="s">
        <v>241</v>
      </c>
      <c r="R75" s="98" t="s">
        <v>241</v>
      </c>
      <c r="S75" s="98" t="s">
        <v>241</v>
      </c>
      <c r="T75" s="98" t="s">
        <v>241</v>
      </c>
      <c r="U75" s="98" t="s">
        <v>13</v>
      </c>
      <c r="V75" s="98" t="s">
        <v>13</v>
      </c>
      <c r="W75" s="98" t="s">
        <v>13</v>
      </c>
      <c r="X75" s="98" t="s">
        <v>13</v>
      </c>
      <c r="Y75" s="98" t="s">
        <v>13</v>
      </c>
      <c r="Z75" s="98" t="s">
        <v>13</v>
      </c>
      <c r="AA75" s="98" t="s">
        <v>248</v>
      </c>
      <c r="AB75" s="98" t="s">
        <v>13</v>
      </c>
      <c r="AC75" s="98" t="s">
        <v>241</v>
      </c>
      <c r="AD75" s="98" t="s">
        <v>13</v>
      </c>
      <c r="AE75" s="98" t="s">
        <v>13</v>
      </c>
      <c r="AF75" s="98" t="s">
        <v>241</v>
      </c>
      <c r="AG75" s="98" t="s">
        <v>13</v>
      </c>
      <c r="AH75" s="98" t="s">
        <v>13</v>
      </c>
      <c r="AI75" s="98" t="s">
        <v>241</v>
      </c>
      <c r="AJ75" s="98" t="s">
        <v>241</v>
      </c>
      <c r="AK75" s="98" t="s">
        <v>241</v>
      </c>
      <c r="AL75" s="98" t="s">
        <v>241</v>
      </c>
      <c r="AM75" s="102">
        <f t="shared" si="6"/>
        <v>15</v>
      </c>
      <c r="AN75" s="139">
        <f t="shared" si="1"/>
        <v>1</v>
      </c>
      <c r="AO75" s="104">
        <f t="shared" si="7"/>
        <v>15</v>
      </c>
      <c r="AP75" s="69">
        <f t="shared" si="8"/>
        <v>16</v>
      </c>
      <c r="AQ75" s="86"/>
    </row>
    <row r="76" spans="1:43" ht="41.25" customHeight="1" x14ac:dyDescent="0.3">
      <c r="A76" s="100">
        <v>63</v>
      </c>
      <c r="B76" s="132" t="s">
        <v>157</v>
      </c>
      <c r="C76" s="105" t="s">
        <v>158</v>
      </c>
      <c r="D76" s="106">
        <v>5714</v>
      </c>
      <c r="E76" s="92" t="s">
        <v>99</v>
      </c>
      <c r="F76" s="107">
        <v>44317</v>
      </c>
      <c r="G76" s="101" t="s">
        <v>10</v>
      </c>
      <c r="H76" s="97" t="s">
        <v>13</v>
      </c>
      <c r="I76" s="97" t="s">
        <v>13</v>
      </c>
      <c r="J76" s="97" t="s">
        <v>13</v>
      </c>
      <c r="K76" s="97" t="s">
        <v>13</v>
      </c>
      <c r="L76" s="98" t="s">
        <v>241</v>
      </c>
      <c r="M76" s="98" t="s">
        <v>241</v>
      </c>
      <c r="N76" s="98" t="s">
        <v>241</v>
      </c>
      <c r="O76" s="98" t="s">
        <v>241</v>
      </c>
      <c r="P76" s="97" t="s">
        <v>13</v>
      </c>
      <c r="Q76" s="97" t="s">
        <v>13</v>
      </c>
      <c r="R76" s="97" t="s">
        <v>13</v>
      </c>
      <c r="S76" s="97" t="s">
        <v>13</v>
      </c>
      <c r="T76" s="97" t="s">
        <v>13</v>
      </c>
      <c r="U76" s="97" t="s">
        <v>248</v>
      </c>
      <c r="V76" s="97" t="s">
        <v>13</v>
      </c>
      <c r="W76" s="97" t="s">
        <v>13</v>
      </c>
      <c r="X76" s="97" t="s">
        <v>13</v>
      </c>
      <c r="Y76" s="97" t="s">
        <v>13</v>
      </c>
      <c r="Z76" s="97" t="s">
        <v>13</v>
      </c>
      <c r="AA76" s="97" t="s">
        <v>248</v>
      </c>
      <c r="AB76" s="97" t="s">
        <v>13</v>
      </c>
      <c r="AC76" s="97" t="s">
        <v>13</v>
      </c>
      <c r="AD76" s="97" t="s">
        <v>13</v>
      </c>
      <c r="AE76" s="97" t="s">
        <v>13</v>
      </c>
      <c r="AF76" s="97" t="s">
        <v>241</v>
      </c>
      <c r="AG76" s="147" t="s">
        <v>13</v>
      </c>
      <c r="AH76" s="98" t="s">
        <v>241</v>
      </c>
      <c r="AI76" s="98" t="s">
        <v>241</v>
      </c>
      <c r="AJ76" s="97" t="s">
        <v>13</v>
      </c>
      <c r="AK76" s="97" t="s">
        <v>13</v>
      </c>
      <c r="AL76" s="97" t="s">
        <v>13</v>
      </c>
      <c r="AM76" s="102">
        <f t="shared" si="6"/>
        <v>22</v>
      </c>
      <c r="AN76" s="139">
        <f t="shared" si="1"/>
        <v>2</v>
      </c>
      <c r="AO76" s="104">
        <f t="shared" si="7"/>
        <v>7</v>
      </c>
      <c r="AP76" s="91">
        <f t="shared" si="8"/>
        <v>24</v>
      </c>
      <c r="AQ76" s="54"/>
    </row>
    <row r="77" spans="1:43" s="70" customFormat="1" ht="41.25" customHeight="1" x14ac:dyDescent="0.3">
      <c r="A77" s="100">
        <v>64</v>
      </c>
      <c r="B77" s="132" t="s">
        <v>238</v>
      </c>
      <c r="C77" s="105" t="s">
        <v>253</v>
      </c>
      <c r="D77" s="106">
        <v>5572</v>
      </c>
      <c r="E77" s="92" t="s">
        <v>99</v>
      </c>
      <c r="F77" s="107">
        <v>44226</v>
      </c>
      <c r="G77" s="101" t="s">
        <v>10</v>
      </c>
      <c r="H77" s="98" t="s">
        <v>13</v>
      </c>
      <c r="I77" s="98" t="s">
        <v>13</v>
      </c>
      <c r="J77" s="98" t="s">
        <v>13</v>
      </c>
      <c r="K77" s="98" t="s">
        <v>13</v>
      </c>
      <c r="L77" s="98" t="s">
        <v>241</v>
      </c>
      <c r="M77" s="98" t="s">
        <v>248</v>
      </c>
      <c r="N77" s="98" t="s">
        <v>13</v>
      </c>
      <c r="O77" s="98" t="s">
        <v>13</v>
      </c>
      <c r="P77" s="98" t="s">
        <v>13</v>
      </c>
      <c r="Q77" s="98" t="s">
        <v>13</v>
      </c>
      <c r="R77" s="98" t="s">
        <v>13</v>
      </c>
      <c r="S77" s="98" t="s">
        <v>13</v>
      </c>
      <c r="T77" s="98" t="s">
        <v>13</v>
      </c>
      <c r="U77" s="98" t="s">
        <v>248</v>
      </c>
      <c r="V77" s="98" t="s">
        <v>13</v>
      </c>
      <c r="W77" s="98" t="s">
        <v>241</v>
      </c>
      <c r="X77" s="98" t="s">
        <v>13</v>
      </c>
      <c r="Y77" s="98" t="s">
        <v>13</v>
      </c>
      <c r="Z77" s="98" t="s">
        <v>248</v>
      </c>
      <c r="AA77" s="98" t="s">
        <v>241</v>
      </c>
      <c r="AB77" s="98" t="s">
        <v>13</v>
      </c>
      <c r="AC77" s="98" t="s">
        <v>13</v>
      </c>
      <c r="AD77" s="98" t="s">
        <v>13</v>
      </c>
      <c r="AE77" s="98" t="s">
        <v>13</v>
      </c>
      <c r="AF77" s="147" t="s">
        <v>248</v>
      </c>
      <c r="AG77" s="98" t="s">
        <v>13</v>
      </c>
      <c r="AH77" s="98" t="s">
        <v>241</v>
      </c>
      <c r="AI77" s="98" t="s">
        <v>13</v>
      </c>
      <c r="AJ77" s="98" t="s">
        <v>13</v>
      </c>
      <c r="AK77" s="98" t="s">
        <v>241</v>
      </c>
      <c r="AL77" s="98" t="s">
        <v>241</v>
      </c>
      <c r="AM77" s="102">
        <f t="shared" si="6"/>
        <v>21</v>
      </c>
      <c r="AN77" s="139">
        <f t="shared" si="1"/>
        <v>4</v>
      </c>
      <c r="AO77" s="104">
        <f t="shared" si="7"/>
        <v>6</v>
      </c>
      <c r="AP77" s="69">
        <f t="shared" ref="AP77" si="9">AM77+AN77</f>
        <v>25</v>
      </c>
      <c r="AQ77" s="86"/>
    </row>
    <row r="78" spans="1:43" ht="41.25" customHeight="1" x14ac:dyDescent="0.3">
      <c r="A78" s="100">
        <v>65</v>
      </c>
      <c r="B78" s="132" t="s">
        <v>159</v>
      </c>
      <c r="C78" s="105" t="s">
        <v>112</v>
      </c>
      <c r="D78" s="106">
        <v>5753</v>
      </c>
      <c r="E78" s="92" t="s">
        <v>99</v>
      </c>
      <c r="F78" s="107">
        <v>44327</v>
      </c>
      <c r="G78" s="101" t="s">
        <v>10</v>
      </c>
      <c r="H78" s="97" t="s">
        <v>13</v>
      </c>
      <c r="I78" s="97" t="s">
        <v>248</v>
      </c>
      <c r="J78" s="97" t="s">
        <v>241</v>
      </c>
      <c r="K78" s="97" t="s">
        <v>13</v>
      </c>
      <c r="L78" s="97" t="s">
        <v>13</v>
      </c>
      <c r="M78" s="97" t="s">
        <v>13</v>
      </c>
      <c r="N78" s="97" t="s">
        <v>13</v>
      </c>
      <c r="O78" s="97" t="s">
        <v>13</v>
      </c>
      <c r="P78" s="97" t="s">
        <v>248</v>
      </c>
      <c r="Q78" s="97" t="s">
        <v>241</v>
      </c>
      <c r="R78" s="97" t="s">
        <v>13</v>
      </c>
      <c r="S78" s="97" t="s">
        <v>13</v>
      </c>
      <c r="T78" s="97" t="s">
        <v>241</v>
      </c>
      <c r="U78" s="146" t="s">
        <v>13</v>
      </c>
      <c r="V78" s="97" t="s">
        <v>13</v>
      </c>
      <c r="W78" s="97" t="s">
        <v>241</v>
      </c>
      <c r="X78" s="97" t="s">
        <v>248</v>
      </c>
      <c r="Y78" s="97" t="s">
        <v>13</v>
      </c>
      <c r="Z78" s="97" t="s">
        <v>13</v>
      </c>
      <c r="AA78" s="97" t="s">
        <v>13</v>
      </c>
      <c r="AB78" s="97" t="s">
        <v>13</v>
      </c>
      <c r="AC78" s="97" t="s">
        <v>13</v>
      </c>
      <c r="AD78" s="97" t="s">
        <v>241</v>
      </c>
      <c r="AE78" s="97" t="s">
        <v>248</v>
      </c>
      <c r="AF78" s="97" t="s">
        <v>13</v>
      </c>
      <c r="AG78" s="97" t="s">
        <v>13</v>
      </c>
      <c r="AH78" s="97" t="s">
        <v>13</v>
      </c>
      <c r="AI78" s="97" t="s">
        <v>13</v>
      </c>
      <c r="AJ78" s="97" t="s">
        <v>13</v>
      </c>
      <c r="AK78" s="97" t="s">
        <v>13</v>
      </c>
      <c r="AL78" s="97" t="s">
        <v>13</v>
      </c>
      <c r="AM78" s="102">
        <f t="shared" si="6"/>
        <v>22</v>
      </c>
      <c r="AN78" s="139">
        <f t="shared" si="1"/>
        <v>4</v>
      </c>
      <c r="AO78" s="104">
        <f t="shared" si="7"/>
        <v>5</v>
      </c>
      <c r="AP78" s="91">
        <f t="shared" si="8"/>
        <v>26</v>
      </c>
      <c r="AQ78" s="54"/>
    </row>
    <row r="79" spans="1:43" ht="41.25" customHeight="1" x14ac:dyDescent="0.3">
      <c r="A79" s="100">
        <v>66</v>
      </c>
      <c r="B79" s="132" t="s">
        <v>160</v>
      </c>
      <c r="C79" s="105" t="s">
        <v>161</v>
      </c>
      <c r="D79" s="106">
        <v>5759</v>
      </c>
      <c r="E79" s="92" t="s">
        <v>99</v>
      </c>
      <c r="F79" s="107">
        <v>44328</v>
      </c>
      <c r="G79" s="101" t="s">
        <v>10</v>
      </c>
      <c r="H79" s="98" t="s">
        <v>13</v>
      </c>
      <c r="I79" s="98" t="s">
        <v>248</v>
      </c>
      <c r="J79" s="98" t="s">
        <v>241</v>
      </c>
      <c r="K79" s="98" t="s">
        <v>13</v>
      </c>
      <c r="L79" s="98" t="s">
        <v>13</v>
      </c>
      <c r="M79" s="98" t="s">
        <v>13</v>
      </c>
      <c r="N79" s="147" t="s">
        <v>241</v>
      </c>
      <c r="O79" s="98" t="s">
        <v>241</v>
      </c>
      <c r="P79" s="98" t="s">
        <v>248</v>
      </c>
      <c r="Q79" s="98" t="s">
        <v>13</v>
      </c>
      <c r="R79" s="98" t="s">
        <v>13</v>
      </c>
      <c r="S79" s="98" t="s">
        <v>13</v>
      </c>
      <c r="T79" s="98" t="s">
        <v>13</v>
      </c>
      <c r="U79" s="98" t="s">
        <v>241</v>
      </c>
      <c r="V79" s="98" t="s">
        <v>13</v>
      </c>
      <c r="W79" s="98" t="s">
        <v>241</v>
      </c>
      <c r="X79" s="98" t="s">
        <v>13</v>
      </c>
      <c r="Y79" s="98" t="s">
        <v>248</v>
      </c>
      <c r="Z79" s="98" t="s">
        <v>13</v>
      </c>
      <c r="AA79" s="98" t="s">
        <v>13</v>
      </c>
      <c r="AB79" s="98" t="s">
        <v>13</v>
      </c>
      <c r="AC79" s="98" t="s">
        <v>13</v>
      </c>
      <c r="AD79" s="98" t="s">
        <v>241</v>
      </c>
      <c r="AE79" s="98" t="s">
        <v>13</v>
      </c>
      <c r="AF79" s="98" t="s">
        <v>13</v>
      </c>
      <c r="AG79" s="98" t="s">
        <v>241</v>
      </c>
      <c r="AH79" s="98" t="s">
        <v>13</v>
      </c>
      <c r="AI79" s="98" t="s">
        <v>248</v>
      </c>
      <c r="AJ79" s="98" t="s">
        <v>13</v>
      </c>
      <c r="AK79" s="98" t="s">
        <v>241</v>
      </c>
      <c r="AL79" s="98" t="s">
        <v>13</v>
      </c>
      <c r="AM79" s="102">
        <f t="shared" si="6"/>
        <v>19</v>
      </c>
      <c r="AN79" s="139">
        <f t="shared" ref="AN79:AN127" si="10">COUNTIF(H79:AL79,"OFF")*1</f>
        <v>4</v>
      </c>
      <c r="AO79" s="104">
        <f t="shared" si="7"/>
        <v>8</v>
      </c>
      <c r="AP79" s="91">
        <f t="shared" si="8"/>
        <v>23</v>
      </c>
      <c r="AQ79" s="54"/>
    </row>
    <row r="80" spans="1:43" s="70" customFormat="1" ht="41.25" customHeight="1" x14ac:dyDescent="0.3">
      <c r="A80" s="100">
        <v>67</v>
      </c>
      <c r="B80" s="132" t="s">
        <v>162</v>
      </c>
      <c r="C80" s="105" t="s">
        <v>163</v>
      </c>
      <c r="D80" s="106">
        <v>5447</v>
      </c>
      <c r="E80" s="92" t="s">
        <v>99</v>
      </c>
      <c r="F80" s="107">
        <v>44116</v>
      </c>
      <c r="G80" s="101" t="s">
        <v>10</v>
      </c>
      <c r="H80" s="97" t="s">
        <v>13</v>
      </c>
      <c r="I80" s="97" t="s">
        <v>13</v>
      </c>
      <c r="J80" s="97" t="s">
        <v>13</v>
      </c>
      <c r="K80" s="97" t="s">
        <v>13</v>
      </c>
      <c r="L80" s="97" t="s">
        <v>13</v>
      </c>
      <c r="M80" s="97" t="s">
        <v>13</v>
      </c>
      <c r="N80" s="97" t="s">
        <v>13</v>
      </c>
      <c r="O80" s="97" t="s">
        <v>13</v>
      </c>
      <c r="P80" s="97" t="s">
        <v>248</v>
      </c>
      <c r="Q80" s="97" t="s">
        <v>13</v>
      </c>
      <c r="R80" s="97" t="s">
        <v>241</v>
      </c>
      <c r="S80" s="97" t="s">
        <v>13</v>
      </c>
      <c r="T80" s="97" t="s">
        <v>13</v>
      </c>
      <c r="U80" s="97" t="s">
        <v>13</v>
      </c>
      <c r="V80" s="97" t="s">
        <v>13</v>
      </c>
      <c r="W80" s="97" t="s">
        <v>13</v>
      </c>
      <c r="X80" s="97" t="s">
        <v>248</v>
      </c>
      <c r="Y80" s="97" t="s">
        <v>13</v>
      </c>
      <c r="Z80" s="97" t="s">
        <v>13</v>
      </c>
      <c r="AA80" s="97" t="s">
        <v>13</v>
      </c>
      <c r="AB80" s="97" t="s">
        <v>13</v>
      </c>
      <c r="AC80" s="97" t="s">
        <v>13</v>
      </c>
      <c r="AD80" s="97" t="s">
        <v>13</v>
      </c>
      <c r="AE80" s="97" t="s">
        <v>13</v>
      </c>
      <c r="AF80" s="97" t="s">
        <v>13</v>
      </c>
      <c r="AG80" s="97" t="s">
        <v>248</v>
      </c>
      <c r="AH80" s="97" t="s">
        <v>13</v>
      </c>
      <c r="AI80" s="97" t="s">
        <v>13</v>
      </c>
      <c r="AJ80" s="97" t="s">
        <v>13</v>
      </c>
      <c r="AK80" s="97" t="s">
        <v>13</v>
      </c>
      <c r="AL80" s="97" t="s">
        <v>13</v>
      </c>
      <c r="AM80" s="102">
        <f t="shared" si="6"/>
        <v>27</v>
      </c>
      <c r="AN80" s="139">
        <f t="shared" si="10"/>
        <v>3</v>
      </c>
      <c r="AO80" s="104">
        <f t="shared" si="7"/>
        <v>1</v>
      </c>
      <c r="AP80" s="69">
        <f t="shared" si="8"/>
        <v>30</v>
      </c>
      <c r="AQ80" s="86"/>
    </row>
    <row r="81" spans="1:43" ht="41.25" customHeight="1" x14ac:dyDescent="0.3">
      <c r="A81" s="100">
        <v>68</v>
      </c>
      <c r="B81" s="132" t="s">
        <v>254</v>
      </c>
      <c r="C81" s="105"/>
      <c r="D81" s="106">
        <v>6409</v>
      </c>
      <c r="E81" s="92" t="s">
        <v>99</v>
      </c>
      <c r="F81" s="107"/>
      <c r="G81" s="101" t="s">
        <v>10</v>
      </c>
      <c r="H81" s="98" t="s">
        <v>241</v>
      </c>
      <c r="I81" s="98" t="s">
        <v>241</v>
      </c>
      <c r="J81" s="97" t="s">
        <v>241</v>
      </c>
      <c r="K81" s="97" t="s">
        <v>241</v>
      </c>
      <c r="L81" s="97" t="s">
        <v>13</v>
      </c>
      <c r="M81" s="97" t="s">
        <v>13</v>
      </c>
      <c r="N81" s="97" t="s">
        <v>13</v>
      </c>
      <c r="O81" s="97" t="s">
        <v>13</v>
      </c>
      <c r="P81" s="97" t="s">
        <v>13</v>
      </c>
      <c r="Q81" s="97" t="s">
        <v>13</v>
      </c>
      <c r="R81" s="97" t="s">
        <v>13</v>
      </c>
      <c r="S81" s="97" t="s">
        <v>248</v>
      </c>
      <c r="T81" s="97" t="s">
        <v>13</v>
      </c>
      <c r="U81" s="97" t="s">
        <v>13</v>
      </c>
      <c r="V81" s="97" t="s">
        <v>13</v>
      </c>
      <c r="W81" s="97" t="s">
        <v>13</v>
      </c>
      <c r="X81" s="97" t="s">
        <v>13</v>
      </c>
      <c r="Y81" s="97" t="s">
        <v>13</v>
      </c>
      <c r="Z81" s="97" t="s">
        <v>13</v>
      </c>
      <c r="AA81" s="97" t="s">
        <v>248</v>
      </c>
      <c r="AB81" s="97" t="s">
        <v>13</v>
      </c>
      <c r="AC81" s="97" t="s">
        <v>13</v>
      </c>
      <c r="AD81" s="97" t="s">
        <v>13</v>
      </c>
      <c r="AE81" s="97" t="s">
        <v>13</v>
      </c>
      <c r="AF81" s="97" t="s">
        <v>13</v>
      </c>
      <c r="AG81" s="97" t="s">
        <v>13</v>
      </c>
      <c r="AH81" s="97" t="s">
        <v>248</v>
      </c>
      <c r="AI81" s="97" t="s">
        <v>13</v>
      </c>
      <c r="AJ81" s="97" t="s">
        <v>13</v>
      </c>
      <c r="AK81" s="97" t="s">
        <v>13</v>
      </c>
      <c r="AL81" s="97" t="s">
        <v>13</v>
      </c>
      <c r="AM81" s="102">
        <f t="shared" si="6"/>
        <v>24</v>
      </c>
      <c r="AN81" s="139">
        <f t="shared" si="10"/>
        <v>3</v>
      </c>
      <c r="AO81" s="104">
        <f t="shared" si="7"/>
        <v>4</v>
      </c>
      <c r="AP81" s="91">
        <f t="shared" si="8"/>
        <v>27</v>
      </c>
      <c r="AQ81" s="54"/>
    </row>
    <row r="82" spans="1:43" s="70" customFormat="1" ht="41.25" customHeight="1" x14ac:dyDescent="0.3">
      <c r="A82" s="100">
        <v>69</v>
      </c>
      <c r="B82" s="132" t="s">
        <v>168</v>
      </c>
      <c r="C82" s="105" t="s">
        <v>169</v>
      </c>
      <c r="D82" s="106">
        <v>5756</v>
      </c>
      <c r="E82" s="92" t="s">
        <v>99</v>
      </c>
      <c r="F82" s="107">
        <v>44362</v>
      </c>
      <c r="G82" s="101" t="s">
        <v>10</v>
      </c>
      <c r="H82" s="97" t="s">
        <v>13</v>
      </c>
      <c r="I82" s="97" t="s">
        <v>13</v>
      </c>
      <c r="J82" s="97" t="s">
        <v>13</v>
      </c>
      <c r="K82" s="97" t="s">
        <v>13</v>
      </c>
      <c r="L82" s="97" t="s">
        <v>13</v>
      </c>
      <c r="M82" s="97" t="s">
        <v>248</v>
      </c>
      <c r="N82" s="97" t="s">
        <v>13</v>
      </c>
      <c r="O82" s="97" t="s">
        <v>13</v>
      </c>
      <c r="P82" s="97" t="s">
        <v>248</v>
      </c>
      <c r="Q82" s="97" t="s">
        <v>13</v>
      </c>
      <c r="R82" s="97" t="s">
        <v>13</v>
      </c>
      <c r="S82" s="97" t="s">
        <v>13</v>
      </c>
      <c r="T82" s="97" t="s">
        <v>13</v>
      </c>
      <c r="U82" s="97" t="s">
        <v>13</v>
      </c>
      <c r="V82" s="97" t="s">
        <v>13</v>
      </c>
      <c r="W82" s="97" t="s">
        <v>13</v>
      </c>
      <c r="X82" s="97" t="s">
        <v>13</v>
      </c>
      <c r="Y82" s="97" t="s">
        <v>248</v>
      </c>
      <c r="Z82" s="97" t="s">
        <v>13</v>
      </c>
      <c r="AA82" s="97" t="s">
        <v>13</v>
      </c>
      <c r="AB82" s="97" t="s">
        <v>13</v>
      </c>
      <c r="AC82" s="97" t="s">
        <v>13</v>
      </c>
      <c r="AD82" s="97" t="s">
        <v>13</v>
      </c>
      <c r="AE82" s="97" t="s">
        <v>13</v>
      </c>
      <c r="AF82" s="97" t="s">
        <v>13</v>
      </c>
      <c r="AG82" s="97" t="s">
        <v>13</v>
      </c>
      <c r="AH82" s="97" t="s">
        <v>248</v>
      </c>
      <c r="AI82" s="97" t="s">
        <v>13</v>
      </c>
      <c r="AJ82" s="97" t="s">
        <v>13</v>
      </c>
      <c r="AK82" s="97" t="s">
        <v>13</v>
      </c>
      <c r="AL82" s="97" t="s">
        <v>13</v>
      </c>
      <c r="AM82" s="102">
        <f t="shared" si="6"/>
        <v>27</v>
      </c>
      <c r="AN82" s="139">
        <f t="shared" si="10"/>
        <v>4</v>
      </c>
      <c r="AO82" s="104">
        <f t="shared" si="7"/>
        <v>0</v>
      </c>
      <c r="AP82" s="69">
        <f t="shared" si="8"/>
        <v>31</v>
      </c>
      <c r="AQ82" s="86"/>
    </row>
    <row r="83" spans="1:43" ht="41.25" customHeight="1" x14ac:dyDescent="0.3">
      <c r="A83" s="100">
        <v>70</v>
      </c>
      <c r="B83" s="132" t="s">
        <v>170</v>
      </c>
      <c r="C83" s="105" t="s">
        <v>171</v>
      </c>
      <c r="D83" s="106">
        <v>5833</v>
      </c>
      <c r="E83" s="92" t="s">
        <v>99</v>
      </c>
      <c r="F83" s="107">
        <v>44362</v>
      </c>
      <c r="G83" s="101" t="s">
        <v>10</v>
      </c>
      <c r="H83" s="97" t="s">
        <v>13</v>
      </c>
      <c r="I83" s="97" t="s">
        <v>13</v>
      </c>
      <c r="J83" s="97" t="s">
        <v>248</v>
      </c>
      <c r="K83" s="97" t="s">
        <v>13</v>
      </c>
      <c r="L83" s="97" t="s">
        <v>241</v>
      </c>
      <c r="M83" s="97" t="s">
        <v>241</v>
      </c>
      <c r="N83" s="97" t="s">
        <v>241</v>
      </c>
      <c r="O83" s="97" t="s">
        <v>13</v>
      </c>
      <c r="P83" s="97" t="s">
        <v>241</v>
      </c>
      <c r="Q83" s="97" t="s">
        <v>241</v>
      </c>
      <c r="R83" s="97" t="s">
        <v>241</v>
      </c>
      <c r="S83" s="97" t="s">
        <v>241</v>
      </c>
      <c r="T83" s="97" t="s">
        <v>241</v>
      </c>
      <c r="U83" s="97" t="s">
        <v>241</v>
      </c>
      <c r="V83" s="97" t="s">
        <v>241</v>
      </c>
      <c r="W83" s="97" t="s">
        <v>13</v>
      </c>
      <c r="X83" s="97" t="s">
        <v>241</v>
      </c>
      <c r="Y83" s="97" t="s">
        <v>241</v>
      </c>
      <c r="Z83" s="97" t="s">
        <v>13</v>
      </c>
      <c r="AA83" s="97" t="s">
        <v>13</v>
      </c>
      <c r="AB83" s="97" t="s">
        <v>13</v>
      </c>
      <c r="AC83" s="97" t="s">
        <v>13</v>
      </c>
      <c r="AD83" s="97" t="s">
        <v>13</v>
      </c>
      <c r="AE83" s="97" t="s">
        <v>13</v>
      </c>
      <c r="AF83" s="97" t="s">
        <v>248</v>
      </c>
      <c r="AG83" s="97" t="s">
        <v>241</v>
      </c>
      <c r="AH83" s="97" t="s">
        <v>13</v>
      </c>
      <c r="AI83" s="97" t="s">
        <v>13</v>
      </c>
      <c r="AJ83" s="97" t="s">
        <v>13</v>
      </c>
      <c r="AK83" s="97" t="s">
        <v>13</v>
      </c>
      <c r="AL83" s="97" t="s">
        <v>13</v>
      </c>
      <c r="AM83" s="102">
        <f t="shared" si="6"/>
        <v>16</v>
      </c>
      <c r="AN83" s="139">
        <f t="shared" si="10"/>
        <v>2</v>
      </c>
      <c r="AO83" s="104">
        <f t="shared" si="7"/>
        <v>13</v>
      </c>
      <c r="AP83" s="91">
        <f t="shared" si="8"/>
        <v>18</v>
      </c>
      <c r="AQ83" s="54"/>
    </row>
    <row r="84" spans="1:43" s="70" customFormat="1" ht="41.25" customHeight="1" x14ac:dyDescent="0.3">
      <c r="A84" s="100">
        <v>71</v>
      </c>
      <c r="B84" s="132" t="s">
        <v>175</v>
      </c>
      <c r="C84" s="105" t="s">
        <v>176</v>
      </c>
      <c r="D84" s="106">
        <v>5420</v>
      </c>
      <c r="E84" s="92" t="s">
        <v>100</v>
      </c>
      <c r="F84" s="107">
        <v>44095</v>
      </c>
      <c r="G84" s="101" t="s">
        <v>101</v>
      </c>
      <c r="H84" s="97" t="s">
        <v>13</v>
      </c>
      <c r="I84" s="97" t="s">
        <v>13</v>
      </c>
      <c r="J84" s="97" t="s">
        <v>13</v>
      </c>
      <c r="K84" s="97" t="s">
        <v>13</v>
      </c>
      <c r="L84" s="97" t="s">
        <v>248</v>
      </c>
      <c r="M84" s="97" t="s">
        <v>13</v>
      </c>
      <c r="N84" s="97" t="s">
        <v>13</v>
      </c>
      <c r="O84" s="97" t="s">
        <v>13</v>
      </c>
      <c r="P84" s="97" t="s">
        <v>13</v>
      </c>
      <c r="Q84" s="97" t="s">
        <v>13</v>
      </c>
      <c r="R84" s="97" t="s">
        <v>13</v>
      </c>
      <c r="S84" s="97" t="s">
        <v>248</v>
      </c>
      <c r="T84" s="97" t="s">
        <v>13</v>
      </c>
      <c r="U84" s="97" t="s">
        <v>13</v>
      </c>
      <c r="V84" s="97" t="s">
        <v>13</v>
      </c>
      <c r="W84" s="97" t="s">
        <v>13</v>
      </c>
      <c r="X84" s="97" t="s">
        <v>13</v>
      </c>
      <c r="Y84" s="97" t="s">
        <v>13</v>
      </c>
      <c r="Z84" s="97" t="s">
        <v>248</v>
      </c>
      <c r="AA84" s="97" t="s">
        <v>13</v>
      </c>
      <c r="AB84" s="97" t="s">
        <v>13</v>
      </c>
      <c r="AC84" s="97" t="s">
        <v>13</v>
      </c>
      <c r="AD84" s="97" t="s">
        <v>241</v>
      </c>
      <c r="AE84" s="97" t="s">
        <v>13</v>
      </c>
      <c r="AF84" s="97" t="s">
        <v>13</v>
      </c>
      <c r="AG84" s="97" t="s">
        <v>241</v>
      </c>
      <c r="AH84" s="97" t="s">
        <v>248</v>
      </c>
      <c r="AI84" s="97" t="s">
        <v>13</v>
      </c>
      <c r="AJ84" s="97" t="s">
        <v>13</v>
      </c>
      <c r="AK84" s="97" t="s">
        <v>13</v>
      </c>
      <c r="AL84" s="97" t="s">
        <v>13</v>
      </c>
      <c r="AM84" s="102">
        <f t="shared" si="6"/>
        <v>25</v>
      </c>
      <c r="AN84" s="139">
        <f t="shared" si="10"/>
        <v>4</v>
      </c>
      <c r="AO84" s="104">
        <f t="shared" si="7"/>
        <v>2</v>
      </c>
      <c r="AP84" s="69">
        <f t="shared" ref="AP84" si="11">AM84+AN84</f>
        <v>29</v>
      </c>
      <c r="AQ84" s="86"/>
    </row>
    <row r="85" spans="1:43" s="70" customFormat="1" ht="41.25" customHeight="1" x14ac:dyDescent="0.3">
      <c r="A85" s="100">
        <v>72</v>
      </c>
      <c r="B85" s="132" t="s">
        <v>177</v>
      </c>
      <c r="C85" s="105" t="s">
        <v>178</v>
      </c>
      <c r="D85" s="106">
        <v>5896</v>
      </c>
      <c r="E85" s="92" t="s">
        <v>99</v>
      </c>
      <c r="F85" s="107">
        <v>44400</v>
      </c>
      <c r="G85" s="101" t="s">
        <v>10</v>
      </c>
      <c r="H85" s="98" t="s">
        <v>241</v>
      </c>
      <c r="I85" s="98" t="s">
        <v>241</v>
      </c>
      <c r="J85" s="98" t="s">
        <v>241</v>
      </c>
      <c r="K85" s="98" t="s">
        <v>241</v>
      </c>
      <c r="L85" s="98" t="s">
        <v>241</v>
      </c>
      <c r="M85" s="98" t="s">
        <v>241</v>
      </c>
      <c r="N85" s="98" t="s">
        <v>241</v>
      </c>
      <c r="O85" s="98" t="s">
        <v>241</v>
      </c>
      <c r="P85" s="98" t="s">
        <v>241</v>
      </c>
      <c r="Q85" s="98" t="s">
        <v>13</v>
      </c>
      <c r="R85" s="98" t="s">
        <v>13</v>
      </c>
      <c r="S85" s="98" t="s">
        <v>13</v>
      </c>
      <c r="T85" s="98" t="s">
        <v>13</v>
      </c>
      <c r="U85" s="98" t="s">
        <v>13</v>
      </c>
      <c r="V85" s="98" t="s">
        <v>13</v>
      </c>
      <c r="W85" s="98" t="s">
        <v>248</v>
      </c>
      <c r="X85" s="98" t="s">
        <v>13</v>
      </c>
      <c r="Y85" s="98" t="s">
        <v>13</v>
      </c>
      <c r="Z85" s="98" t="s">
        <v>13</v>
      </c>
      <c r="AA85" s="98" t="s">
        <v>241</v>
      </c>
      <c r="AB85" s="98" t="s">
        <v>13</v>
      </c>
      <c r="AC85" s="98" t="s">
        <v>13</v>
      </c>
      <c r="AD85" s="98" t="s">
        <v>13</v>
      </c>
      <c r="AE85" s="98" t="s">
        <v>13</v>
      </c>
      <c r="AF85" s="98" t="s">
        <v>248</v>
      </c>
      <c r="AG85" s="98" t="s">
        <v>241</v>
      </c>
      <c r="AH85" s="98" t="s">
        <v>241</v>
      </c>
      <c r="AI85" s="98" t="s">
        <v>13</v>
      </c>
      <c r="AJ85" s="98" t="s">
        <v>13</v>
      </c>
      <c r="AK85" s="98" t="s">
        <v>13</v>
      </c>
      <c r="AL85" s="98" t="s">
        <v>241</v>
      </c>
      <c r="AM85" s="102">
        <f t="shared" si="6"/>
        <v>16</v>
      </c>
      <c r="AN85" s="139">
        <f t="shared" si="10"/>
        <v>2</v>
      </c>
      <c r="AO85" s="104">
        <f t="shared" si="7"/>
        <v>13</v>
      </c>
      <c r="AP85" s="69">
        <f t="shared" ref="AP85" si="12">AM85+AN85</f>
        <v>18</v>
      </c>
      <c r="AQ85" s="86"/>
    </row>
    <row r="86" spans="1:43" s="70" customFormat="1" ht="41.25" customHeight="1" x14ac:dyDescent="0.3">
      <c r="A86" s="100">
        <v>73</v>
      </c>
      <c r="B86" s="132" t="s">
        <v>179</v>
      </c>
      <c r="C86" s="105" t="s">
        <v>180</v>
      </c>
      <c r="D86" s="106">
        <v>5907</v>
      </c>
      <c r="E86" s="92" t="s">
        <v>100</v>
      </c>
      <c r="F86" s="107">
        <v>44404</v>
      </c>
      <c r="G86" s="101" t="s">
        <v>101</v>
      </c>
      <c r="H86" s="97" t="s">
        <v>13</v>
      </c>
      <c r="I86" s="97" t="s">
        <v>13</v>
      </c>
      <c r="J86" s="97" t="s">
        <v>13</v>
      </c>
      <c r="K86" s="97" t="s">
        <v>13</v>
      </c>
      <c r="L86" s="97" t="s">
        <v>13</v>
      </c>
      <c r="M86" s="97" t="s">
        <v>13</v>
      </c>
      <c r="N86" s="97" t="s">
        <v>13</v>
      </c>
      <c r="O86" s="97" t="s">
        <v>13</v>
      </c>
      <c r="P86" s="97" t="s">
        <v>13</v>
      </c>
      <c r="Q86" s="97" t="s">
        <v>248</v>
      </c>
      <c r="R86" s="97" t="s">
        <v>13</v>
      </c>
      <c r="S86" s="97" t="s">
        <v>13</v>
      </c>
      <c r="T86" s="97" t="s">
        <v>13</v>
      </c>
      <c r="U86" s="97" t="s">
        <v>13</v>
      </c>
      <c r="V86" s="97" t="s">
        <v>13</v>
      </c>
      <c r="W86" s="97" t="s">
        <v>13</v>
      </c>
      <c r="X86" s="97" t="s">
        <v>248</v>
      </c>
      <c r="Y86" s="97" t="s">
        <v>13</v>
      </c>
      <c r="Z86" s="97" t="s">
        <v>13</v>
      </c>
      <c r="AA86" s="97" t="s">
        <v>13</v>
      </c>
      <c r="AB86" s="97" t="s">
        <v>13</v>
      </c>
      <c r="AC86" s="97" t="s">
        <v>13</v>
      </c>
      <c r="AD86" s="97" t="s">
        <v>13</v>
      </c>
      <c r="AE86" s="97" t="s">
        <v>248</v>
      </c>
      <c r="AF86" s="97" t="s">
        <v>13</v>
      </c>
      <c r="AG86" s="97" t="s">
        <v>13</v>
      </c>
      <c r="AH86" s="97" t="s">
        <v>13</v>
      </c>
      <c r="AI86" s="97" t="s">
        <v>13</v>
      </c>
      <c r="AJ86" s="97" t="s">
        <v>13</v>
      </c>
      <c r="AK86" s="97" t="s">
        <v>13</v>
      </c>
      <c r="AL86" s="97" t="s">
        <v>248</v>
      </c>
      <c r="AM86" s="102">
        <f t="shared" si="6"/>
        <v>27</v>
      </c>
      <c r="AN86" s="139">
        <f t="shared" si="10"/>
        <v>4</v>
      </c>
      <c r="AO86" s="104">
        <f t="shared" si="7"/>
        <v>0</v>
      </c>
      <c r="AP86" s="69">
        <f t="shared" si="8"/>
        <v>31</v>
      </c>
      <c r="AQ86" s="86"/>
    </row>
    <row r="87" spans="1:43" s="70" customFormat="1" ht="41.25" customHeight="1" x14ac:dyDescent="0.3">
      <c r="A87" s="100">
        <v>74</v>
      </c>
      <c r="B87" s="132" t="s">
        <v>182</v>
      </c>
      <c r="C87" s="105" t="s">
        <v>183</v>
      </c>
      <c r="D87" s="106">
        <v>5913</v>
      </c>
      <c r="E87" s="92" t="s">
        <v>99</v>
      </c>
      <c r="F87" s="107">
        <v>44407</v>
      </c>
      <c r="G87" s="101" t="s">
        <v>10</v>
      </c>
      <c r="H87" s="97" t="s">
        <v>13</v>
      </c>
      <c r="I87" s="97" t="s">
        <v>13</v>
      </c>
      <c r="J87" s="97" t="s">
        <v>13</v>
      </c>
      <c r="K87" s="97" t="s">
        <v>13</v>
      </c>
      <c r="L87" s="97" t="s">
        <v>13</v>
      </c>
      <c r="M87" s="97" t="s">
        <v>13</v>
      </c>
      <c r="N87" s="97" t="s">
        <v>248</v>
      </c>
      <c r="O87" s="97" t="s">
        <v>13</v>
      </c>
      <c r="P87" s="97" t="s">
        <v>13</v>
      </c>
      <c r="Q87" s="97" t="s">
        <v>13</v>
      </c>
      <c r="R87" s="97" t="s">
        <v>13</v>
      </c>
      <c r="S87" s="97" t="s">
        <v>13</v>
      </c>
      <c r="T87" s="97" t="s">
        <v>13</v>
      </c>
      <c r="U87" s="97" t="s">
        <v>248</v>
      </c>
      <c r="V87" s="97" t="s">
        <v>13</v>
      </c>
      <c r="W87" s="97" t="s">
        <v>13</v>
      </c>
      <c r="X87" s="97" t="s">
        <v>13</v>
      </c>
      <c r="Y87" s="97" t="s">
        <v>13</v>
      </c>
      <c r="Z87" s="97" t="s">
        <v>13</v>
      </c>
      <c r="AA87" s="97" t="s">
        <v>13</v>
      </c>
      <c r="AB87" s="97" t="s">
        <v>13</v>
      </c>
      <c r="AC87" s="97" t="s">
        <v>248</v>
      </c>
      <c r="AD87" s="97" t="s">
        <v>13</v>
      </c>
      <c r="AE87" s="97" t="s">
        <v>13</v>
      </c>
      <c r="AF87" s="97" t="s">
        <v>13</v>
      </c>
      <c r="AG87" s="97" t="s">
        <v>13</v>
      </c>
      <c r="AH87" s="97" t="s">
        <v>13</v>
      </c>
      <c r="AI87" s="97" t="s">
        <v>248</v>
      </c>
      <c r="AJ87" s="97" t="s">
        <v>13</v>
      </c>
      <c r="AK87" s="97" t="s">
        <v>13</v>
      </c>
      <c r="AL87" s="97" t="s">
        <v>13</v>
      </c>
      <c r="AM87" s="102">
        <f t="shared" si="6"/>
        <v>27</v>
      </c>
      <c r="AN87" s="139">
        <f t="shared" si="10"/>
        <v>4</v>
      </c>
      <c r="AO87" s="104">
        <f t="shared" si="7"/>
        <v>0</v>
      </c>
      <c r="AP87" s="69">
        <f t="shared" si="8"/>
        <v>31</v>
      </c>
      <c r="AQ87" s="86"/>
    </row>
    <row r="88" spans="1:43" s="70" customFormat="1" ht="41.25" customHeight="1" x14ac:dyDescent="0.3">
      <c r="A88" s="100">
        <v>75</v>
      </c>
      <c r="B88" s="132" t="s">
        <v>184</v>
      </c>
      <c r="C88" s="105" t="s">
        <v>185</v>
      </c>
      <c r="D88" s="106">
        <v>5910</v>
      </c>
      <c r="E88" s="92" t="s">
        <v>99</v>
      </c>
      <c r="F88" s="107">
        <v>44407</v>
      </c>
      <c r="G88" s="101" t="s">
        <v>10</v>
      </c>
      <c r="H88" s="97" t="s">
        <v>13</v>
      </c>
      <c r="I88" s="97" t="s">
        <v>13</v>
      </c>
      <c r="J88" s="97" t="s">
        <v>13</v>
      </c>
      <c r="K88" s="97" t="s">
        <v>13</v>
      </c>
      <c r="L88" s="97" t="s">
        <v>248</v>
      </c>
      <c r="M88" s="97" t="s">
        <v>13</v>
      </c>
      <c r="N88" s="97" t="s">
        <v>13</v>
      </c>
      <c r="O88" s="97" t="s">
        <v>13</v>
      </c>
      <c r="P88" s="97" t="s">
        <v>13</v>
      </c>
      <c r="Q88" s="97" t="s">
        <v>13</v>
      </c>
      <c r="R88" s="97" t="s">
        <v>13</v>
      </c>
      <c r="S88" s="97" t="s">
        <v>13</v>
      </c>
      <c r="T88" s="97" t="s">
        <v>13</v>
      </c>
      <c r="U88" s="97" t="s">
        <v>248</v>
      </c>
      <c r="V88" s="97" t="s">
        <v>13</v>
      </c>
      <c r="W88" s="97" t="s">
        <v>13</v>
      </c>
      <c r="X88" s="97" t="s">
        <v>13</v>
      </c>
      <c r="Y88" s="97" t="s">
        <v>13</v>
      </c>
      <c r="Z88" s="97" t="s">
        <v>13</v>
      </c>
      <c r="AA88" s="97" t="s">
        <v>13</v>
      </c>
      <c r="AB88" s="97" t="s">
        <v>248</v>
      </c>
      <c r="AC88" s="97" t="s">
        <v>13</v>
      </c>
      <c r="AD88" s="97" t="s">
        <v>13</v>
      </c>
      <c r="AE88" s="97" t="s">
        <v>13</v>
      </c>
      <c r="AF88" s="97" t="s">
        <v>13</v>
      </c>
      <c r="AG88" s="97" t="s">
        <v>13</v>
      </c>
      <c r="AH88" s="97" t="s">
        <v>13</v>
      </c>
      <c r="AI88" s="97" t="s">
        <v>241</v>
      </c>
      <c r="AJ88" s="97" t="s">
        <v>13</v>
      </c>
      <c r="AK88" s="97" t="s">
        <v>13</v>
      </c>
      <c r="AL88" s="97" t="s">
        <v>248</v>
      </c>
      <c r="AM88" s="102">
        <f t="shared" si="6"/>
        <v>26</v>
      </c>
      <c r="AN88" s="139">
        <f t="shared" si="10"/>
        <v>4</v>
      </c>
      <c r="AO88" s="104">
        <f t="shared" si="7"/>
        <v>1</v>
      </c>
      <c r="AP88" s="69">
        <f t="shared" si="8"/>
        <v>30</v>
      </c>
      <c r="AQ88" s="86"/>
    </row>
    <row r="89" spans="1:43" s="70" customFormat="1" ht="41.25" customHeight="1" x14ac:dyDescent="0.3">
      <c r="A89" s="100">
        <v>76</v>
      </c>
      <c r="B89" s="132" t="s">
        <v>188</v>
      </c>
      <c r="C89" s="105" t="s">
        <v>189</v>
      </c>
      <c r="D89" s="106">
        <v>5926</v>
      </c>
      <c r="E89" s="92" t="s">
        <v>99</v>
      </c>
      <c r="F89" s="107">
        <v>44417</v>
      </c>
      <c r="G89" s="101" t="s">
        <v>10</v>
      </c>
      <c r="H89" s="98" t="s">
        <v>13</v>
      </c>
      <c r="I89" s="98" t="s">
        <v>13</v>
      </c>
      <c r="J89" s="98" t="s">
        <v>248</v>
      </c>
      <c r="K89" s="98" t="s">
        <v>13</v>
      </c>
      <c r="L89" s="98" t="s">
        <v>13</v>
      </c>
      <c r="M89" s="98" t="s">
        <v>13</v>
      </c>
      <c r="N89" s="98" t="s">
        <v>13</v>
      </c>
      <c r="O89" s="98" t="s">
        <v>248</v>
      </c>
      <c r="P89" s="98" t="s">
        <v>13</v>
      </c>
      <c r="Q89" s="98" t="s">
        <v>13</v>
      </c>
      <c r="R89" s="98" t="s">
        <v>13</v>
      </c>
      <c r="S89" s="98" t="s">
        <v>241</v>
      </c>
      <c r="T89" s="98" t="s">
        <v>13</v>
      </c>
      <c r="U89" s="98" t="s">
        <v>13</v>
      </c>
      <c r="V89" s="98" t="s">
        <v>13</v>
      </c>
      <c r="W89" s="98" t="s">
        <v>13</v>
      </c>
      <c r="X89" s="98" t="s">
        <v>13</v>
      </c>
      <c r="Y89" s="98" t="s">
        <v>248</v>
      </c>
      <c r="Z89" s="98" t="s">
        <v>241</v>
      </c>
      <c r="AA89" s="98" t="s">
        <v>13</v>
      </c>
      <c r="AB89" s="98" t="s">
        <v>13</v>
      </c>
      <c r="AC89" s="98" t="s">
        <v>13</v>
      </c>
      <c r="AD89" s="98" t="s">
        <v>13</v>
      </c>
      <c r="AE89" s="98" t="s">
        <v>13</v>
      </c>
      <c r="AF89" s="98" t="s">
        <v>13</v>
      </c>
      <c r="AG89" s="98" t="s">
        <v>248</v>
      </c>
      <c r="AH89" s="98" t="s">
        <v>13</v>
      </c>
      <c r="AI89" s="98" t="s">
        <v>13</v>
      </c>
      <c r="AJ89" s="98" t="s">
        <v>13</v>
      </c>
      <c r="AK89" s="98" t="s">
        <v>13</v>
      </c>
      <c r="AL89" s="98" t="s">
        <v>241</v>
      </c>
      <c r="AM89" s="102">
        <f t="shared" si="6"/>
        <v>24</v>
      </c>
      <c r="AN89" s="139">
        <f t="shared" si="10"/>
        <v>4</v>
      </c>
      <c r="AO89" s="104">
        <f t="shared" si="7"/>
        <v>3</v>
      </c>
      <c r="AP89" s="69">
        <f t="shared" si="8"/>
        <v>28</v>
      </c>
      <c r="AQ89" s="86"/>
    </row>
    <row r="90" spans="1:43" ht="41.25" customHeight="1" x14ac:dyDescent="0.3">
      <c r="A90" s="100">
        <v>77</v>
      </c>
      <c r="B90" s="132" t="s">
        <v>192</v>
      </c>
      <c r="C90" s="105" t="s">
        <v>193</v>
      </c>
      <c r="D90" s="106">
        <v>5339</v>
      </c>
      <c r="E90" s="92" t="s">
        <v>99</v>
      </c>
      <c r="F90" s="107">
        <v>44075</v>
      </c>
      <c r="G90" s="101" t="s">
        <v>10</v>
      </c>
      <c r="H90" s="98" t="s">
        <v>241</v>
      </c>
      <c r="I90" s="98" t="s">
        <v>241</v>
      </c>
      <c r="J90" s="98" t="s">
        <v>241</v>
      </c>
      <c r="K90" s="97" t="s">
        <v>13</v>
      </c>
      <c r="L90" s="97" t="s">
        <v>13</v>
      </c>
      <c r="M90" s="97" t="s">
        <v>13</v>
      </c>
      <c r="N90" s="97" t="s">
        <v>13</v>
      </c>
      <c r="O90" s="97" t="s">
        <v>13</v>
      </c>
      <c r="P90" s="97" t="s">
        <v>13</v>
      </c>
      <c r="Q90" s="97" t="s">
        <v>13</v>
      </c>
      <c r="R90" s="97" t="s">
        <v>13</v>
      </c>
      <c r="S90" s="97" t="s">
        <v>248</v>
      </c>
      <c r="T90" s="97" t="s">
        <v>13</v>
      </c>
      <c r="U90" s="97" t="s">
        <v>13</v>
      </c>
      <c r="V90" s="97" t="s">
        <v>13</v>
      </c>
      <c r="W90" s="97" t="s">
        <v>13</v>
      </c>
      <c r="X90" s="97" t="s">
        <v>241</v>
      </c>
      <c r="Y90" s="97" t="s">
        <v>13</v>
      </c>
      <c r="Z90" s="97" t="s">
        <v>241</v>
      </c>
      <c r="AA90" s="97" t="s">
        <v>241</v>
      </c>
      <c r="AB90" s="97" t="s">
        <v>241</v>
      </c>
      <c r="AC90" s="97" t="s">
        <v>241</v>
      </c>
      <c r="AD90" s="97" t="s">
        <v>241</v>
      </c>
      <c r="AE90" s="97" t="s">
        <v>241</v>
      </c>
      <c r="AF90" s="97" t="s">
        <v>241</v>
      </c>
      <c r="AG90" s="97" t="s">
        <v>241</v>
      </c>
      <c r="AH90" s="97" t="s">
        <v>241</v>
      </c>
      <c r="AI90" s="97" t="s">
        <v>241</v>
      </c>
      <c r="AJ90" s="97" t="s">
        <v>241</v>
      </c>
      <c r="AK90" s="97" t="s">
        <v>241</v>
      </c>
      <c r="AL90" s="97" t="s">
        <v>241</v>
      </c>
      <c r="AM90" s="102">
        <f t="shared" si="6"/>
        <v>13</v>
      </c>
      <c r="AN90" s="139">
        <f t="shared" si="10"/>
        <v>1</v>
      </c>
      <c r="AO90" s="104">
        <f t="shared" si="7"/>
        <v>17</v>
      </c>
      <c r="AP90" s="91">
        <f t="shared" si="8"/>
        <v>14</v>
      </c>
      <c r="AQ90" s="54"/>
    </row>
    <row r="91" spans="1:43" s="70" customFormat="1" ht="41.25" customHeight="1" x14ac:dyDescent="0.3">
      <c r="A91" s="100">
        <v>78</v>
      </c>
      <c r="B91" s="132" t="s">
        <v>194</v>
      </c>
      <c r="C91" s="105" t="s">
        <v>195</v>
      </c>
      <c r="D91" s="106">
        <v>5380</v>
      </c>
      <c r="E91" s="92" t="s">
        <v>99</v>
      </c>
      <c r="F91" s="107">
        <v>44075</v>
      </c>
      <c r="G91" s="101" t="s">
        <v>10</v>
      </c>
      <c r="H91" s="97" t="s">
        <v>13</v>
      </c>
      <c r="I91" s="97" t="s">
        <v>13</v>
      </c>
      <c r="J91" s="97" t="s">
        <v>13</v>
      </c>
      <c r="K91" s="97" t="s">
        <v>13</v>
      </c>
      <c r="L91" s="97" t="s">
        <v>13</v>
      </c>
      <c r="M91" s="97" t="s">
        <v>248</v>
      </c>
      <c r="N91" s="97" t="s">
        <v>13</v>
      </c>
      <c r="O91" s="97" t="s">
        <v>13</v>
      </c>
      <c r="P91" s="97" t="s">
        <v>13</v>
      </c>
      <c r="Q91" s="97" t="s">
        <v>13</v>
      </c>
      <c r="R91" s="97" t="s">
        <v>13</v>
      </c>
      <c r="S91" s="97" t="s">
        <v>13</v>
      </c>
      <c r="T91" s="97" t="s">
        <v>248</v>
      </c>
      <c r="U91" s="97" t="s">
        <v>13</v>
      </c>
      <c r="V91" s="97" t="s">
        <v>13</v>
      </c>
      <c r="W91" s="97" t="s">
        <v>13</v>
      </c>
      <c r="X91" s="97" t="s">
        <v>13</v>
      </c>
      <c r="Y91" s="97" t="s">
        <v>13</v>
      </c>
      <c r="Z91" s="97" t="s">
        <v>13</v>
      </c>
      <c r="AA91" s="97" t="s">
        <v>248</v>
      </c>
      <c r="AB91" s="97" t="s">
        <v>13</v>
      </c>
      <c r="AC91" s="97" t="s">
        <v>13</v>
      </c>
      <c r="AD91" s="97" t="s">
        <v>241</v>
      </c>
      <c r="AE91" s="97" t="s">
        <v>13</v>
      </c>
      <c r="AF91" s="97" t="s">
        <v>13</v>
      </c>
      <c r="AG91" s="97" t="s">
        <v>13</v>
      </c>
      <c r="AH91" s="97" t="s">
        <v>248</v>
      </c>
      <c r="AI91" s="97" t="s">
        <v>13</v>
      </c>
      <c r="AJ91" s="97" t="s">
        <v>13</v>
      </c>
      <c r="AK91" s="97" t="s">
        <v>13</v>
      </c>
      <c r="AL91" s="97" t="s">
        <v>13</v>
      </c>
      <c r="AM91" s="102">
        <f t="shared" si="6"/>
        <v>26</v>
      </c>
      <c r="AN91" s="139">
        <f t="shared" si="10"/>
        <v>4</v>
      </c>
      <c r="AO91" s="104">
        <f t="shared" si="7"/>
        <v>1</v>
      </c>
      <c r="AP91" s="69">
        <f t="shared" si="8"/>
        <v>30</v>
      </c>
      <c r="AQ91" s="86"/>
    </row>
    <row r="92" spans="1:43" ht="41.25" customHeight="1" x14ac:dyDescent="0.3">
      <c r="A92" s="100">
        <v>79</v>
      </c>
      <c r="B92" s="132" t="s">
        <v>197</v>
      </c>
      <c r="C92" s="105" t="s">
        <v>84</v>
      </c>
      <c r="D92" s="106">
        <v>5312</v>
      </c>
      <c r="E92" s="105" t="s">
        <v>99</v>
      </c>
      <c r="F92" s="107">
        <v>44440</v>
      </c>
      <c r="G92" s="101" t="s">
        <v>10</v>
      </c>
      <c r="H92" s="97" t="s">
        <v>13</v>
      </c>
      <c r="I92" s="97" t="s">
        <v>13</v>
      </c>
      <c r="J92" s="97" t="s">
        <v>13</v>
      </c>
      <c r="K92" s="97" t="s">
        <v>13</v>
      </c>
      <c r="L92" s="97" t="s">
        <v>13</v>
      </c>
      <c r="M92" s="97" t="s">
        <v>13</v>
      </c>
      <c r="N92" s="97" t="s">
        <v>248</v>
      </c>
      <c r="O92" s="97" t="s">
        <v>13</v>
      </c>
      <c r="P92" s="97" t="s">
        <v>13</v>
      </c>
      <c r="Q92" s="97" t="s">
        <v>13</v>
      </c>
      <c r="R92" s="97" t="s">
        <v>13</v>
      </c>
      <c r="S92" s="97" t="s">
        <v>13</v>
      </c>
      <c r="T92" s="97" t="s">
        <v>13</v>
      </c>
      <c r="U92" s="97" t="s">
        <v>248</v>
      </c>
      <c r="V92" s="97" t="s">
        <v>13</v>
      </c>
      <c r="W92" s="97" t="s">
        <v>13</v>
      </c>
      <c r="X92" s="97" t="s">
        <v>13</v>
      </c>
      <c r="Y92" s="97" t="s">
        <v>13</v>
      </c>
      <c r="Z92" s="97" t="s">
        <v>13</v>
      </c>
      <c r="AA92" s="97" t="s">
        <v>13</v>
      </c>
      <c r="AB92" s="97" t="s">
        <v>248</v>
      </c>
      <c r="AC92" s="97" t="s">
        <v>13</v>
      </c>
      <c r="AD92" s="97" t="s">
        <v>13</v>
      </c>
      <c r="AE92" s="97" t="s">
        <v>241</v>
      </c>
      <c r="AF92" s="97" t="s">
        <v>13</v>
      </c>
      <c r="AG92" s="97" t="s">
        <v>13</v>
      </c>
      <c r="AH92" s="97" t="s">
        <v>13</v>
      </c>
      <c r="AI92" s="97" t="s">
        <v>248</v>
      </c>
      <c r="AJ92" s="97" t="s">
        <v>13</v>
      </c>
      <c r="AK92" s="97" t="s">
        <v>13</v>
      </c>
      <c r="AL92" s="97" t="s">
        <v>241</v>
      </c>
      <c r="AM92" s="102">
        <f t="shared" si="6"/>
        <v>25</v>
      </c>
      <c r="AN92" s="139">
        <f t="shared" si="10"/>
        <v>4</v>
      </c>
      <c r="AO92" s="104">
        <f t="shared" si="7"/>
        <v>2</v>
      </c>
      <c r="AP92" s="91">
        <f t="shared" si="8"/>
        <v>29</v>
      </c>
      <c r="AQ92" s="54"/>
    </row>
    <row r="93" spans="1:43" ht="41.25" customHeight="1" x14ac:dyDescent="0.3">
      <c r="A93" s="100">
        <v>80</v>
      </c>
      <c r="B93" s="132" t="s">
        <v>196</v>
      </c>
      <c r="C93" s="105" t="s">
        <v>198</v>
      </c>
      <c r="D93" s="105">
        <v>6083</v>
      </c>
      <c r="E93" s="105" t="s">
        <v>99</v>
      </c>
      <c r="F93" s="107">
        <v>44516</v>
      </c>
      <c r="G93" s="101" t="s">
        <v>10</v>
      </c>
      <c r="H93" s="98" t="s">
        <v>13</v>
      </c>
      <c r="I93" s="98" t="s">
        <v>13</v>
      </c>
      <c r="J93" s="98" t="s">
        <v>13</v>
      </c>
      <c r="K93" s="98" t="s">
        <v>13</v>
      </c>
      <c r="L93" s="98" t="s">
        <v>248</v>
      </c>
      <c r="M93" s="98" t="s">
        <v>13</v>
      </c>
      <c r="N93" s="98" t="s">
        <v>13</v>
      </c>
      <c r="O93" s="98" t="s">
        <v>13</v>
      </c>
      <c r="P93" s="98" t="s">
        <v>13</v>
      </c>
      <c r="Q93" s="98" t="s">
        <v>13</v>
      </c>
      <c r="R93" s="98" t="s">
        <v>13</v>
      </c>
      <c r="S93" s="98" t="s">
        <v>248</v>
      </c>
      <c r="T93" s="98" t="s">
        <v>241</v>
      </c>
      <c r="U93" s="98" t="s">
        <v>13</v>
      </c>
      <c r="V93" s="98" t="s">
        <v>13</v>
      </c>
      <c r="W93" s="98" t="s">
        <v>13</v>
      </c>
      <c r="X93" s="98" t="s">
        <v>13</v>
      </c>
      <c r="Y93" s="98" t="s">
        <v>13</v>
      </c>
      <c r="Z93" s="98" t="s">
        <v>248</v>
      </c>
      <c r="AA93" s="98" t="s">
        <v>13</v>
      </c>
      <c r="AB93" s="98" t="s">
        <v>13</v>
      </c>
      <c r="AC93" s="98" t="s">
        <v>13</v>
      </c>
      <c r="AD93" s="98" t="s">
        <v>13</v>
      </c>
      <c r="AE93" s="98" t="s">
        <v>13</v>
      </c>
      <c r="AF93" s="98" t="s">
        <v>248</v>
      </c>
      <c r="AG93" s="98" t="s">
        <v>13</v>
      </c>
      <c r="AH93" s="98" t="s">
        <v>13</v>
      </c>
      <c r="AI93" s="98" t="s">
        <v>13</v>
      </c>
      <c r="AJ93" s="98" t="s">
        <v>241</v>
      </c>
      <c r="AK93" s="98" t="s">
        <v>13</v>
      </c>
      <c r="AL93" s="98" t="s">
        <v>13</v>
      </c>
      <c r="AM93" s="102">
        <f t="shared" si="6"/>
        <v>25</v>
      </c>
      <c r="AN93" s="139">
        <f t="shared" si="10"/>
        <v>4</v>
      </c>
      <c r="AO93" s="104">
        <f t="shared" si="7"/>
        <v>2</v>
      </c>
      <c r="AP93" s="91">
        <f t="shared" si="8"/>
        <v>29</v>
      </c>
      <c r="AQ93" s="54"/>
    </row>
    <row r="94" spans="1:43" ht="41.25" customHeight="1" x14ac:dyDescent="0.3">
      <c r="A94" s="100">
        <v>81</v>
      </c>
      <c r="B94" s="132" t="s">
        <v>199</v>
      </c>
      <c r="C94" s="105" t="s">
        <v>200</v>
      </c>
      <c r="D94" s="105">
        <v>6229</v>
      </c>
      <c r="E94" s="105" t="s">
        <v>100</v>
      </c>
      <c r="F94" s="107">
        <v>44555</v>
      </c>
      <c r="G94" s="101" t="s">
        <v>101</v>
      </c>
      <c r="H94" s="98" t="s">
        <v>13</v>
      </c>
      <c r="I94" s="98" t="s">
        <v>13</v>
      </c>
      <c r="J94" s="98" t="s">
        <v>13</v>
      </c>
      <c r="K94" s="98" t="s">
        <v>13</v>
      </c>
      <c r="L94" s="98" t="s">
        <v>13</v>
      </c>
      <c r="M94" s="98" t="s">
        <v>13</v>
      </c>
      <c r="N94" s="98" t="s">
        <v>248</v>
      </c>
      <c r="O94" s="98" t="s">
        <v>13</v>
      </c>
      <c r="P94" s="98" t="s">
        <v>13</v>
      </c>
      <c r="Q94" s="98" t="s">
        <v>13</v>
      </c>
      <c r="R94" s="98" t="s">
        <v>13</v>
      </c>
      <c r="S94" s="98" t="s">
        <v>13</v>
      </c>
      <c r="T94" s="98" t="s">
        <v>248</v>
      </c>
      <c r="U94" s="98" t="s">
        <v>13</v>
      </c>
      <c r="V94" s="98" t="s">
        <v>13</v>
      </c>
      <c r="W94" s="98" t="s">
        <v>13</v>
      </c>
      <c r="X94" s="98" t="s">
        <v>13</v>
      </c>
      <c r="Y94" s="98" t="s">
        <v>248</v>
      </c>
      <c r="Z94" s="98" t="s">
        <v>13</v>
      </c>
      <c r="AA94" s="98" t="s">
        <v>13</v>
      </c>
      <c r="AB94" s="98" t="s">
        <v>13</v>
      </c>
      <c r="AC94" s="98" t="s">
        <v>13</v>
      </c>
      <c r="AD94" s="98" t="s">
        <v>13</v>
      </c>
      <c r="AE94" s="98" t="s">
        <v>241</v>
      </c>
      <c r="AF94" s="98" t="s">
        <v>13</v>
      </c>
      <c r="AG94" s="98" t="s">
        <v>13</v>
      </c>
      <c r="AH94" s="98" t="s">
        <v>248</v>
      </c>
      <c r="AI94" s="98" t="s">
        <v>13</v>
      </c>
      <c r="AJ94" s="98" t="s">
        <v>13</v>
      </c>
      <c r="AK94" s="98" t="s">
        <v>13</v>
      </c>
      <c r="AL94" s="98" t="s">
        <v>13</v>
      </c>
      <c r="AM94" s="102">
        <f t="shared" si="6"/>
        <v>26</v>
      </c>
      <c r="AN94" s="139">
        <f t="shared" si="10"/>
        <v>4</v>
      </c>
      <c r="AO94" s="104">
        <f t="shared" si="7"/>
        <v>1</v>
      </c>
      <c r="AP94" s="91">
        <f t="shared" si="8"/>
        <v>30</v>
      </c>
      <c r="AQ94" s="54"/>
    </row>
    <row r="95" spans="1:43" ht="41.25" customHeight="1" x14ac:dyDescent="0.3">
      <c r="A95" s="100">
        <v>82</v>
      </c>
      <c r="B95" s="132" t="s">
        <v>202</v>
      </c>
      <c r="C95" s="105" t="s">
        <v>204</v>
      </c>
      <c r="D95" s="105">
        <v>5307</v>
      </c>
      <c r="E95" s="105" t="s">
        <v>99</v>
      </c>
      <c r="F95" s="107">
        <v>44075</v>
      </c>
      <c r="G95" s="101" t="s">
        <v>10</v>
      </c>
      <c r="H95" s="97" t="s">
        <v>13</v>
      </c>
      <c r="I95" s="97" t="s">
        <v>13</v>
      </c>
      <c r="J95" s="97" t="s">
        <v>13</v>
      </c>
      <c r="K95" s="97" t="s">
        <v>13</v>
      </c>
      <c r="L95" s="97" t="s">
        <v>13</v>
      </c>
      <c r="M95" s="97" t="s">
        <v>13</v>
      </c>
      <c r="N95" s="97" t="s">
        <v>248</v>
      </c>
      <c r="O95" s="97" t="s">
        <v>13</v>
      </c>
      <c r="P95" s="97" t="s">
        <v>13</v>
      </c>
      <c r="Q95" s="97" t="s">
        <v>241</v>
      </c>
      <c r="R95" s="97" t="s">
        <v>241</v>
      </c>
      <c r="S95" s="97" t="s">
        <v>13</v>
      </c>
      <c r="T95" s="97" t="s">
        <v>13</v>
      </c>
      <c r="U95" s="97" t="s">
        <v>13</v>
      </c>
      <c r="V95" s="97" t="s">
        <v>248</v>
      </c>
      <c r="W95" s="97" t="s">
        <v>13</v>
      </c>
      <c r="X95" s="97" t="s">
        <v>241</v>
      </c>
      <c r="Y95" s="97" t="s">
        <v>241</v>
      </c>
      <c r="Z95" s="97" t="s">
        <v>241</v>
      </c>
      <c r="AA95" s="97" t="s">
        <v>13</v>
      </c>
      <c r="AB95" s="97" t="s">
        <v>13</v>
      </c>
      <c r="AC95" s="97" t="s">
        <v>248</v>
      </c>
      <c r="AD95" s="97" t="s">
        <v>241</v>
      </c>
      <c r="AE95" s="97" t="s">
        <v>13</v>
      </c>
      <c r="AF95" s="97" t="s">
        <v>13</v>
      </c>
      <c r="AG95" s="97" t="s">
        <v>13</v>
      </c>
      <c r="AH95" s="97" t="s">
        <v>241</v>
      </c>
      <c r="AI95" s="97" t="s">
        <v>13</v>
      </c>
      <c r="AJ95" s="97" t="s">
        <v>248</v>
      </c>
      <c r="AK95" s="97" t="s">
        <v>13</v>
      </c>
      <c r="AL95" s="97" t="s">
        <v>13</v>
      </c>
      <c r="AM95" s="102">
        <f t="shared" si="6"/>
        <v>20</v>
      </c>
      <c r="AN95" s="139">
        <f t="shared" si="10"/>
        <v>4</v>
      </c>
      <c r="AO95" s="104">
        <f t="shared" si="7"/>
        <v>7</v>
      </c>
      <c r="AP95" s="91">
        <f t="shared" si="8"/>
        <v>24</v>
      </c>
      <c r="AQ95" s="54"/>
    </row>
    <row r="96" spans="1:43" s="70" customFormat="1" ht="41.25" customHeight="1" x14ac:dyDescent="0.3">
      <c r="A96" s="100">
        <v>83</v>
      </c>
      <c r="B96" s="132" t="s">
        <v>112</v>
      </c>
      <c r="C96" s="105" t="s">
        <v>205</v>
      </c>
      <c r="D96" s="105">
        <v>5461</v>
      </c>
      <c r="E96" s="105" t="s">
        <v>99</v>
      </c>
      <c r="F96" s="107">
        <v>44124</v>
      </c>
      <c r="G96" s="101" t="s">
        <v>10</v>
      </c>
      <c r="H96" s="97" t="s">
        <v>13</v>
      </c>
      <c r="I96" s="97" t="s">
        <v>13</v>
      </c>
      <c r="J96" s="97" t="s">
        <v>13</v>
      </c>
      <c r="K96" s="97" t="s">
        <v>13</v>
      </c>
      <c r="L96" s="97" t="s">
        <v>248</v>
      </c>
      <c r="M96" s="97" t="s">
        <v>13</v>
      </c>
      <c r="N96" s="97" t="s">
        <v>13</v>
      </c>
      <c r="O96" s="97" t="s">
        <v>13</v>
      </c>
      <c r="P96" s="97" t="s">
        <v>13</v>
      </c>
      <c r="Q96" s="97" t="s">
        <v>13</v>
      </c>
      <c r="R96" s="97" t="s">
        <v>13</v>
      </c>
      <c r="S96" s="97" t="s">
        <v>248</v>
      </c>
      <c r="T96" s="97" t="s">
        <v>13</v>
      </c>
      <c r="U96" s="97" t="s">
        <v>13</v>
      </c>
      <c r="V96" s="97" t="s">
        <v>13</v>
      </c>
      <c r="W96" s="97" t="s">
        <v>13</v>
      </c>
      <c r="X96" s="97" t="s">
        <v>13</v>
      </c>
      <c r="Y96" s="97" t="s">
        <v>13</v>
      </c>
      <c r="Z96" s="97" t="s">
        <v>248</v>
      </c>
      <c r="AA96" s="97" t="s">
        <v>13</v>
      </c>
      <c r="AB96" s="97" t="s">
        <v>13</v>
      </c>
      <c r="AC96" s="97" t="s">
        <v>13</v>
      </c>
      <c r="AD96" s="97" t="s">
        <v>13</v>
      </c>
      <c r="AE96" s="97" t="s">
        <v>13</v>
      </c>
      <c r="AF96" s="97" t="s">
        <v>13</v>
      </c>
      <c r="AG96" s="97" t="s">
        <v>248</v>
      </c>
      <c r="AH96" s="97" t="s">
        <v>13</v>
      </c>
      <c r="AI96" s="97" t="s">
        <v>13</v>
      </c>
      <c r="AJ96" s="97" t="s">
        <v>13</v>
      </c>
      <c r="AK96" s="97" t="s">
        <v>13</v>
      </c>
      <c r="AL96" s="97" t="s">
        <v>13</v>
      </c>
      <c r="AM96" s="102">
        <f t="shared" si="6"/>
        <v>27</v>
      </c>
      <c r="AN96" s="139">
        <f t="shared" si="10"/>
        <v>4</v>
      </c>
      <c r="AO96" s="104">
        <f t="shared" si="7"/>
        <v>0</v>
      </c>
      <c r="AP96" s="69">
        <f t="shared" si="8"/>
        <v>31</v>
      </c>
      <c r="AQ96" s="86"/>
    </row>
    <row r="97" spans="1:43" s="70" customFormat="1" ht="41.25" customHeight="1" x14ac:dyDescent="0.3">
      <c r="A97" s="100">
        <v>84</v>
      </c>
      <c r="B97" s="132" t="s">
        <v>207</v>
      </c>
      <c r="C97" s="105" t="s">
        <v>208</v>
      </c>
      <c r="D97" s="105">
        <v>6353</v>
      </c>
      <c r="E97" s="105" t="s">
        <v>99</v>
      </c>
      <c r="F97" s="107">
        <v>44634</v>
      </c>
      <c r="G97" s="101" t="s">
        <v>10</v>
      </c>
      <c r="H97" s="97" t="s">
        <v>13</v>
      </c>
      <c r="I97" s="97" t="s">
        <v>13</v>
      </c>
      <c r="J97" s="97" t="s">
        <v>13</v>
      </c>
      <c r="K97" s="97" t="s">
        <v>13</v>
      </c>
      <c r="L97" s="97" t="s">
        <v>248</v>
      </c>
      <c r="M97" s="97" t="s">
        <v>13</v>
      </c>
      <c r="N97" s="97" t="s">
        <v>13</v>
      </c>
      <c r="O97" s="97" t="s">
        <v>13</v>
      </c>
      <c r="P97" s="97" t="s">
        <v>13</v>
      </c>
      <c r="Q97" s="97" t="s">
        <v>13</v>
      </c>
      <c r="R97" s="97" t="s">
        <v>13</v>
      </c>
      <c r="S97" s="97" t="s">
        <v>241</v>
      </c>
      <c r="T97" s="97" t="s">
        <v>248</v>
      </c>
      <c r="U97" s="97" t="s">
        <v>13</v>
      </c>
      <c r="V97" s="97" t="s">
        <v>13</v>
      </c>
      <c r="W97" s="97" t="s">
        <v>13</v>
      </c>
      <c r="X97" s="97" t="s">
        <v>13</v>
      </c>
      <c r="Y97" s="97" t="s">
        <v>13</v>
      </c>
      <c r="Z97" s="146" t="s">
        <v>248</v>
      </c>
      <c r="AA97" s="97" t="s">
        <v>13</v>
      </c>
      <c r="AB97" s="97" t="s">
        <v>13</v>
      </c>
      <c r="AC97" s="97" t="s">
        <v>13</v>
      </c>
      <c r="AD97" s="97" t="s">
        <v>13</v>
      </c>
      <c r="AE97" s="97" t="s">
        <v>13</v>
      </c>
      <c r="AF97" s="98" t="s">
        <v>241</v>
      </c>
      <c r="AG97" s="98" t="s">
        <v>248</v>
      </c>
      <c r="AH97" s="98" t="s">
        <v>241</v>
      </c>
      <c r="AI97" s="97" t="s">
        <v>13</v>
      </c>
      <c r="AJ97" s="97" t="s">
        <v>13</v>
      </c>
      <c r="AK97" s="97" t="s">
        <v>13</v>
      </c>
      <c r="AL97" s="97" t="s">
        <v>13</v>
      </c>
      <c r="AM97" s="102">
        <f t="shared" si="6"/>
        <v>24</v>
      </c>
      <c r="AN97" s="139">
        <f t="shared" si="10"/>
        <v>4</v>
      </c>
      <c r="AO97" s="104">
        <f t="shared" si="7"/>
        <v>3</v>
      </c>
      <c r="AP97" s="69">
        <f t="shared" si="8"/>
        <v>28</v>
      </c>
      <c r="AQ97" s="86"/>
    </row>
    <row r="98" spans="1:43" ht="41.25" customHeight="1" x14ac:dyDescent="0.3">
      <c r="A98" s="100">
        <v>85</v>
      </c>
      <c r="B98" s="132" t="s">
        <v>211</v>
      </c>
      <c r="C98" s="105" t="s">
        <v>212</v>
      </c>
      <c r="D98" s="105">
        <v>6380</v>
      </c>
      <c r="E98" s="105" t="s">
        <v>99</v>
      </c>
      <c r="F98" s="107" t="s">
        <v>268</v>
      </c>
      <c r="G98" s="101" t="s">
        <v>10</v>
      </c>
      <c r="H98" s="97" t="s">
        <v>13</v>
      </c>
      <c r="I98" s="97" t="s">
        <v>13</v>
      </c>
      <c r="J98" s="97" t="s">
        <v>13</v>
      </c>
      <c r="K98" s="97" t="s">
        <v>13</v>
      </c>
      <c r="L98" s="97" t="s">
        <v>13</v>
      </c>
      <c r="M98" s="97" t="s">
        <v>248</v>
      </c>
      <c r="N98" s="97" t="s">
        <v>13</v>
      </c>
      <c r="O98" s="97" t="s">
        <v>13</v>
      </c>
      <c r="P98" s="97" t="s">
        <v>13</v>
      </c>
      <c r="Q98" s="97" t="s">
        <v>13</v>
      </c>
      <c r="R98" s="97" t="s">
        <v>241</v>
      </c>
      <c r="S98" s="97" t="s">
        <v>13</v>
      </c>
      <c r="T98" s="97" t="s">
        <v>13</v>
      </c>
      <c r="U98" s="97" t="s">
        <v>13</v>
      </c>
      <c r="V98" s="97" t="s">
        <v>248</v>
      </c>
      <c r="W98" s="97" t="s">
        <v>13</v>
      </c>
      <c r="X98" s="97" t="s">
        <v>13</v>
      </c>
      <c r="Y98" s="97" t="s">
        <v>13</v>
      </c>
      <c r="Z98" s="97" t="s">
        <v>13</v>
      </c>
      <c r="AA98" s="97" t="s">
        <v>248</v>
      </c>
      <c r="AB98" s="97" t="s">
        <v>13</v>
      </c>
      <c r="AC98" s="97" t="s">
        <v>13</v>
      </c>
      <c r="AD98" s="97" t="s">
        <v>13</v>
      </c>
      <c r="AE98" s="97" t="s">
        <v>13</v>
      </c>
      <c r="AF98" s="97" t="s">
        <v>13</v>
      </c>
      <c r="AG98" s="97" t="s">
        <v>13</v>
      </c>
      <c r="AH98" s="97" t="s">
        <v>241</v>
      </c>
      <c r="AI98" s="97" t="s">
        <v>248</v>
      </c>
      <c r="AJ98" s="97" t="s">
        <v>13</v>
      </c>
      <c r="AK98" s="97" t="s">
        <v>241</v>
      </c>
      <c r="AL98" s="97" t="s">
        <v>13</v>
      </c>
      <c r="AM98" s="102">
        <f t="shared" si="6"/>
        <v>24</v>
      </c>
      <c r="AN98" s="139">
        <f t="shared" si="10"/>
        <v>4</v>
      </c>
      <c r="AO98" s="104">
        <f t="shared" si="7"/>
        <v>3</v>
      </c>
      <c r="AP98" s="91">
        <f t="shared" si="8"/>
        <v>28</v>
      </c>
      <c r="AQ98" s="54"/>
    </row>
    <row r="99" spans="1:43" ht="41.25" customHeight="1" x14ac:dyDescent="0.3">
      <c r="A99" s="100">
        <v>86</v>
      </c>
      <c r="B99" s="132" t="s">
        <v>213</v>
      </c>
      <c r="C99" s="105" t="s">
        <v>214</v>
      </c>
      <c r="D99" s="105">
        <v>6400</v>
      </c>
      <c r="E99" s="105" t="s">
        <v>99</v>
      </c>
      <c r="F99" s="107">
        <v>44662</v>
      </c>
      <c r="G99" s="101" t="s">
        <v>10</v>
      </c>
      <c r="H99" s="97" t="s">
        <v>241</v>
      </c>
      <c r="I99" s="97" t="s">
        <v>13</v>
      </c>
      <c r="J99" s="97" t="s">
        <v>13</v>
      </c>
      <c r="K99" s="97" t="s">
        <v>13</v>
      </c>
      <c r="L99" s="97" t="s">
        <v>13</v>
      </c>
      <c r="M99" s="97" t="s">
        <v>13</v>
      </c>
      <c r="N99" s="97" t="s">
        <v>13</v>
      </c>
      <c r="O99" s="97" t="s">
        <v>13</v>
      </c>
      <c r="P99" s="97" t="s">
        <v>13</v>
      </c>
      <c r="Q99" s="97" t="s">
        <v>248</v>
      </c>
      <c r="R99" s="97" t="s">
        <v>13</v>
      </c>
      <c r="S99" s="97" t="s">
        <v>13</v>
      </c>
      <c r="T99" s="97" t="s">
        <v>13</v>
      </c>
      <c r="U99" s="97" t="s">
        <v>13</v>
      </c>
      <c r="V99" s="97" t="s">
        <v>13</v>
      </c>
      <c r="W99" s="97" t="s">
        <v>13</v>
      </c>
      <c r="X99" s="97" t="s">
        <v>13</v>
      </c>
      <c r="Y99" s="97" t="s">
        <v>13</v>
      </c>
      <c r="Z99" s="97" t="s">
        <v>248</v>
      </c>
      <c r="AA99" s="97" t="s">
        <v>13</v>
      </c>
      <c r="AB99" s="97" t="s">
        <v>13</v>
      </c>
      <c r="AC99" s="97" t="s">
        <v>241</v>
      </c>
      <c r="AD99" s="97" t="s">
        <v>13</v>
      </c>
      <c r="AE99" s="97" t="s">
        <v>241</v>
      </c>
      <c r="AF99" s="97" t="s">
        <v>13</v>
      </c>
      <c r="AG99" s="97" t="s">
        <v>13</v>
      </c>
      <c r="AH99" s="97" t="s">
        <v>13</v>
      </c>
      <c r="AI99" s="97" t="s">
        <v>13</v>
      </c>
      <c r="AJ99" s="97" t="s">
        <v>248</v>
      </c>
      <c r="AK99" s="97" t="s">
        <v>13</v>
      </c>
      <c r="AL99" s="97" t="s">
        <v>13</v>
      </c>
      <c r="AM99" s="102">
        <f t="shared" si="6"/>
        <v>25</v>
      </c>
      <c r="AN99" s="139">
        <f t="shared" si="10"/>
        <v>3</v>
      </c>
      <c r="AO99" s="104">
        <f t="shared" si="7"/>
        <v>3</v>
      </c>
      <c r="AP99" s="91">
        <f t="shared" si="8"/>
        <v>28</v>
      </c>
      <c r="AQ99" s="54"/>
    </row>
    <row r="100" spans="1:43" s="70" customFormat="1" ht="41.25" customHeight="1" x14ac:dyDescent="0.3">
      <c r="A100" s="100">
        <v>87</v>
      </c>
      <c r="B100" s="132" t="s">
        <v>215</v>
      </c>
      <c r="C100" s="105" t="s">
        <v>210</v>
      </c>
      <c r="D100" s="105">
        <v>6381</v>
      </c>
      <c r="E100" s="105" t="s">
        <v>99</v>
      </c>
      <c r="F100" s="107">
        <v>44659</v>
      </c>
      <c r="G100" s="101" t="s">
        <v>10</v>
      </c>
      <c r="H100" s="98" t="s">
        <v>248</v>
      </c>
      <c r="I100" s="97" t="s">
        <v>13</v>
      </c>
      <c r="J100" s="97" t="s">
        <v>13</v>
      </c>
      <c r="K100" s="97" t="s">
        <v>13</v>
      </c>
      <c r="L100" s="97" t="s">
        <v>13</v>
      </c>
      <c r="M100" s="98" t="s">
        <v>241</v>
      </c>
      <c r="N100" s="98" t="s">
        <v>241</v>
      </c>
      <c r="O100" s="98" t="s">
        <v>241</v>
      </c>
      <c r="P100" s="97" t="s">
        <v>13</v>
      </c>
      <c r="Q100" s="97" t="s">
        <v>13</v>
      </c>
      <c r="R100" s="97" t="s">
        <v>13</v>
      </c>
      <c r="S100" s="97" t="s">
        <v>13</v>
      </c>
      <c r="T100" s="97" t="s">
        <v>13</v>
      </c>
      <c r="U100" s="97" t="s">
        <v>13</v>
      </c>
      <c r="V100" s="97" t="s">
        <v>248</v>
      </c>
      <c r="W100" s="97" t="s">
        <v>13</v>
      </c>
      <c r="X100" s="97" t="s">
        <v>13</v>
      </c>
      <c r="Y100" s="97" t="s">
        <v>13</v>
      </c>
      <c r="Z100" s="97" t="s">
        <v>13</v>
      </c>
      <c r="AA100" s="97" t="s">
        <v>13</v>
      </c>
      <c r="AB100" s="97" t="s">
        <v>13</v>
      </c>
      <c r="AC100" s="97" t="s">
        <v>13</v>
      </c>
      <c r="AD100" s="97" t="s">
        <v>248</v>
      </c>
      <c r="AE100" s="97" t="s">
        <v>13</v>
      </c>
      <c r="AF100" s="97" t="s">
        <v>13</v>
      </c>
      <c r="AG100" s="97" t="s">
        <v>13</v>
      </c>
      <c r="AH100" s="97" t="s">
        <v>13</v>
      </c>
      <c r="AI100" s="97" t="s">
        <v>13</v>
      </c>
      <c r="AJ100" s="97" t="s">
        <v>13</v>
      </c>
      <c r="AK100" s="97" t="s">
        <v>13</v>
      </c>
      <c r="AL100" s="97" t="s">
        <v>13</v>
      </c>
      <c r="AM100" s="102">
        <f t="shared" si="6"/>
        <v>25</v>
      </c>
      <c r="AN100" s="139">
        <f t="shared" si="10"/>
        <v>3</v>
      </c>
      <c r="AO100" s="104">
        <f t="shared" si="7"/>
        <v>3</v>
      </c>
      <c r="AP100" s="69">
        <f t="shared" si="8"/>
        <v>28</v>
      </c>
      <c r="AQ100" s="86"/>
    </row>
    <row r="101" spans="1:43" ht="41.25" customHeight="1" x14ac:dyDescent="0.3">
      <c r="A101" s="100">
        <v>88</v>
      </c>
      <c r="B101" s="132" t="s">
        <v>240</v>
      </c>
      <c r="C101" s="105" t="s">
        <v>251</v>
      </c>
      <c r="D101" s="105">
        <v>6345</v>
      </c>
      <c r="E101" s="105" t="s">
        <v>99</v>
      </c>
      <c r="F101" s="107">
        <v>44627</v>
      </c>
      <c r="G101" s="101" t="s">
        <v>10</v>
      </c>
      <c r="H101" s="97" t="s">
        <v>13</v>
      </c>
      <c r="I101" s="97" t="s">
        <v>13</v>
      </c>
      <c r="J101" s="97" t="s">
        <v>13</v>
      </c>
      <c r="K101" s="97" t="s">
        <v>13</v>
      </c>
      <c r="L101" s="97" t="s">
        <v>13</v>
      </c>
      <c r="M101" s="97" t="s">
        <v>248</v>
      </c>
      <c r="N101" s="97" t="s">
        <v>13</v>
      </c>
      <c r="O101" s="97" t="s">
        <v>13</v>
      </c>
      <c r="P101" s="97" t="s">
        <v>13</v>
      </c>
      <c r="Q101" s="97" t="s">
        <v>13</v>
      </c>
      <c r="R101" s="97" t="s">
        <v>13</v>
      </c>
      <c r="S101" s="97" t="s">
        <v>248</v>
      </c>
      <c r="T101" s="97" t="s">
        <v>13</v>
      </c>
      <c r="U101" s="97" t="s">
        <v>13</v>
      </c>
      <c r="V101" s="97" t="s">
        <v>13</v>
      </c>
      <c r="W101" s="97" t="s">
        <v>13</v>
      </c>
      <c r="X101" s="97" t="s">
        <v>13</v>
      </c>
      <c r="Y101" s="97" t="s">
        <v>13</v>
      </c>
      <c r="Z101" s="97" t="s">
        <v>13</v>
      </c>
      <c r="AA101" s="97" t="s">
        <v>248</v>
      </c>
      <c r="AB101" s="97" t="s">
        <v>13</v>
      </c>
      <c r="AC101" s="97" t="s">
        <v>13</v>
      </c>
      <c r="AD101" s="97" t="s">
        <v>13</v>
      </c>
      <c r="AE101" s="97" t="s">
        <v>13</v>
      </c>
      <c r="AF101" s="97" t="s">
        <v>13</v>
      </c>
      <c r="AG101" s="97" t="s">
        <v>13</v>
      </c>
      <c r="AH101" s="97" t="s">
        <v>241</v>
      </c>
      <c r="AI101" s="97" t="s">
        <v>248</v>
      </c>
      <c r="AJ101" s="97" t="s">
        <v>13</v>
      </c>
      <c r="AK101" s="97" t="s">
        <v>13</v>
      </c>
      <c r="AL101" s="97" t="s">
        <v>13</v>
      </c>
      <c r="AM101" s="102">
        <f t="shared" si="6"/>
        <v>26</v>
      </c>
      <c r="AN101" s="139">
        <f t="shared" si="10"/>
        <v>4</v>
      </c>
      <c r="AO101" s="104">
        <f t="shared" si="7"/>
        <v>1</v>
      </c>
      <c r="AP101" s="91">
        <f t="shared" si="8"/>
        <v>30</v>
      </c>
      <c r="AQ101" s="54"/>
    </row>
    <row r="102" spans="1:43" s="70" customFormat="1" ht="41.25" customHeight="1" x14ac:dyDescent="0.3">
      <c r="A102" s="100">
        <v>89</v>
      </c>
      <c r="B102" s="132" t="s">
        <v>216</v>
      </c>
      <c r="C102" s="105" t="s">
        <v>217</v>
      </c>
      <c r="D102" s="105">
        <v>6410</v>
      </c>
      <c r="E102" s="105" t="s">
        <v>100</v>
      </c>
      <c r="F102" s="107">
        <v>44666</v>
      </c>
      <c r="G102" s="101" t="s">
        <v>101</v>
      </c>
      <c r="H102" s="98" t="s">
        <v>241</v>
      </c>
      <c r="I102" s="98" t="s">
        <v>241</v>
      </c>
      <c r="J102" s="98" t="s">
        <v>241</v>
      </c>
      <c r="K102" s="97" t="s">
        <v>13</v>
      </c>
      <c r="L102" s="97" t="s">
        <v>13</v>
      </c>
      <c r="M102" s="97" t="s">
        <v>13</v>
      </c>
      <c r="N102" s="97" t="s">
        <v>13</v>
      </c>
      <c r="O102" s="97" t="s">
        <v>13</v>
      </c>
      <c r="P102" s="97" t="s">
        <v>13</v>
      </c>
      <c r="Q102" s="97" t="s">
        <v>13</v>
      </c>
      <c r="R102" s="97" t="s">
        <v>13</v>
      </c>
      <c r="S102" s="97" t="s">
        <v>248</v>
      </c>
      <c r="T102" s="97" t="s">
        <v>13</v>
      </c>
      <c r="U102" s="97" t="s">
        <v>13</v>
      </c>
      <c r="V102" s="97" t="s">
        <v>13</v>
      </c>
      <c r="W102" s="97" t="s">
        <v>13</v>
      </c>
      <c r="X102" s="97" t="s">
        <v>13</v>
      </c>
      <c r="Y102" s="97" t="s">
        <v>13</v>
      </c>
      <c r="Z102" s="97" t="s">
        <v>241</v>
      </c>
      <c r="AA102" s="97" t="s">
        <v>13</v>
      </c>
      <c r="AB102" s="97" t="s">
        <v>13</v>
      </c>
      <c r="AC102" s="98" t="s">
        <v>248</v>
      </c>
      <c r="AD102" s="98" t="s">
        <v>241</v>
      </c>
      <c r="AE102" s="97" t="s">
        <v>13</v>
      </c>
      <c r="AF102" s="97" t="s">
        <v>13</v>
      </c>
      <c r="AG102" s="97" t="s">
        <v>13</v>
      </c>
      <c r="AH102" s="97" t="s">
        <v>13</v>
      </c>
      <c r="AI102" s="97" t="s">
        <v>13</v>
      </c>
      <c r="AJ102" s="97" t="s">
        <v>13</v>
      </c>
      <c r="AK102" s="97" t="s">
        <v>248</v>
      </c>
      <c r="AL102" s="97" t="s">
        <v>13</v>
      </c>
      <c r="AM102" s="102">
        <f t="shared" si="6"/>
        <v>23</v>
      </c>
      <c r="AN102" s="139">
        <f t="shared" si="10"/>
        <v>3</v>
      </c>
      <c r="AO102" s="104">
        <f t="shared" si="7"/>
        <v>5</v>
      </c>
      <c r="AP102" s="69">
        <f t="shared" si="8"/>
        <v>26</v>
      </c>
      <c r="AQ102" s="86"/>
    </row>
    <row r="103" spans="1:43" s="70" customFormat="1" ht="41.25" customHeight="1" x14ac:dyDescent="0.3">
      <c r="A103" s="100">
        <v>90</v>
      </c>
      <c r="B103" s="132" t="s">
        <v>218</v>
      </c>
      <c r="C103" s="105" t="s">
        <v>219</v>
      </c>
      <c r="D103" s="105">
        <v>6414</v>
      </c>
      <c r="E103" s="105" t="s">
        <v>99</v>
      </c>
      <c r="F103" s="107">
        <v>44670</v>
      </c>
      <c r="G103" s="101" t="s">
        <v>10</v>
      </c>
      <c r="H103" s="97" t="s">
        <v>13</v>
      </c>
      <c r="I103" s="98" t="s">
        <v>13</v>
      </c>
      <c r="J103" s="98" t="s">
        <v>13</v>
      </c>
      <c r="K103" s="98" t="s">
        <v>13</v>
      </c>
      <c r="L103" s="98" t="s">
        <v>13</v>
      </c>
      <c r="M103" s="98" t="s">
        <v>248</v>
      </c>
      <c r="N103" s="98" t="s">
        <v>13</v>
      </c>
      <c r="O103" s="98" t="s">
        <v>13</v>
      </c>
      <c r="P103" s="98" t="s">
        <v>13</v>
      </c>
      <c r="Q103" s="98" t="s">
        <v>13</v>
      </c>
      <c r="R103" s="98" t="s">
        <v>13</v>
      </c>
      <c r="S103" s="98" t="s">
        <v>13</v>
      </c>
      <c r="T103" s="98" t="s">
        <v>248</v>
      </c>
      <c r="U103" s="98" t="s">
        <v>13</v>
      </c>
      <c r="V103" s="98" t="s">
        <v>13</v>
      </c>
      <c r="W103" s="98" t="s">
        <v>13</v>
      </c>
      <c r="X103" s="98" t="s">
        <v>13</v>
      </c>
      <c r="Y103" s="98" t="s">
        <v>13</v>
      </c>
      <c r="Z103" s="98" t="s">
        <v>13</v>
      </c>
      <c r="AA103" s="98" t="s">
        <v>13</v>
      </c>
      <c r="AB103" s="98" t="s">
        <v>248</v>
      </c>
      <c r="AC103" s="98" t="s">
        <v>13</v>
      </c>
      <c r="AD103" s="98" t="s">
        <v>13</v>
      </c>
      <c r="AE103" s="98" t="s">
        <v>241</v>
      </c>
      <c r="AF103" s="98" t="s">
        <v>13</v>
      </c>
      <c r="AG103" s="98" t="s">
        <v>13</v>
      </c>
      <c r="AH103" s="98" t="s">
        <v>13</v>
      </c>
      <c r="AI103" s="98" t="s">
        <v>248</v>
      </c>
      <c r="AJ103" s="98" t="s">
        <v>13</v>
      </c>
      <c r="AK103" s="98" t="s">
        <v>13</v>
      </c>
      <c r="AL103" s="98" t="s">
        <v>241</v>
      </c>
      <c r="AM103" s="102">
        <f t="shared" si="6"/>
        <v>25</v>
      </c>
      <c r="AN103" s="139">
        <f t="shared" si="10"/>
        <v>4</v>
      </c>
      <c r="AO103" s="104">
        <f t="shared" si="7"/>
        <v>2</v>
      </c>
      <c r="AP103" s="69">
        <f t="shared" si="8"/>
        <v>29</v>
      </c>
      <c r="AQ103" s="86"/>
    </row>
    <row r="104" spans="1:43" s="70" customFormat="1" ht="41.25" customHeight="1" x14ac:dyDescent="0.3">
      <c r="A104" s="100">
        <v>91</v>
      </c>
      <c r="B104" s="132" t="s">
        <v>249</v>
      </c>
      <c r="C104" s="109" t="s">
        <v>250</v>
      </c>
      <c r="D104" s="105">
        <v>5286</v>
      </c>
      <c r="E104" s="105" t="s">
        <v>99</v>
      </c>
      <c r="F104" s="107">
        <v>44075</v>
      </c>
      <c r="G104" s="101" t="s">
        <v>10</v>
      </c>
      <c r="H104" s="97" t="s">
        <v>13</v>
      </c>
      <c r="I104" s="98" t="s">
        <v>241</v>
      </c>
      <c r="J104" s="97" t="s">
        <v>241</v>
      </c>
      <c r="K104" s="97" t="s">
        <v>241</v>
      </c>
      <c r="L104" s="97" t="s">
        <v>241</v>
      </c>
      <c r="M104" s="97" t="s">
        <v>241</v>
      </c>
      <c r="N104" s="97" t="s">
        <v>241</v>
      </c>
      <c r="O104" s="97" t="s">
        <v>241</v>
      </c>
      <c r="P104" s="97" t="s">
        <v>241</v>
      </c>
      <c r="Q104" s="97" t="s">
        <v>241</v>
      </c>
      <c r="R104" s="97" t="s">
        <v>241</v>
      </c>
      <c r="S104" s="97" t="s">
        <v>241</v>
      </c>
      <c r="T104" s="97" t="s">
        <v>241</v>
      </c>
      <c r="U104" s="97" t="s">
        <v>241</v>
      </c>
      <c r="V104" s="97" t="s">
        <v>241</v>
      </c>
      <c r="W104" s="97" t="s">
        <v>241</v>
      </c>
      <c r="X104" s="97" t="s">
        <v>241</v>
      </c>
      <c r="Y104" s="97" t="s">
        <v>241</v>
      </c>
      <c r="Z104" s="97" t="s">
        <v>241</v>
      </c>
      <c r="AA104" s="97" t="s">
        <v>241</v>
      </c>
      <c r="AB104" s="97" t="s">
        <v>241</v>
      </c>
      <c r="AC104" s="97" t="s">
        <v>241</v>
      </c>
      <c r="AD104" s="97" t="s">
        <v>241</v>
      </c>
      <c r="AE104" s="97" t="s">
        <v>241</v>
      </c>
      <c r="AF104" s="97" t="s">
        <v>241</v>
      </c>
      <c r="AG104" s="97" t="s">
        <v>241</v>
      </c>
      <c r="AH104" s="97" t="s">
        <v>241</v>
      </c>
      <c r="AI104" s="97" t="s">
        <v>241</v>
      </c>
      <c r="AJ104" s="97" t="s">
        <v>241</v>
      </c>
      <c r="AK104" s="97" t="s">
        <v>241</v>
      </c>
      <c r="AL104" s="97" t="s">
        <v>241</v>
      </c>
      <c r="AM104" s="102">
        <f t="shared" si="6"/>
        <v>1</v>
      </c>
      <c r="AN104" s="139">
        <f t="shared" si="10"/>
        <v>0</v>
      </c>
      <c r="AO104" s="104">
        <f t="shared" si="7"/>
        <v>30</v>
      </c>
      <c r="AP104" s="69">
        <f t="shared" si="8"/>
        <v>1</v>
      </c>
      <c r="AQ104" s="86"/>
    </row>
    <row r="105" spans="1:43" s="70" customFormat="1" ht="41.25" customHeight="1" x14ac:dyDescent="0.3">
      <c r="A105" s="100">
        <v>92</v>
      </c>
      <c r="B105" s="132" t="s">
        <v>255</v>
      </c>
      <c r="C105" s="110" t="s">
        <v>270</v>
      </c>
      <c r="D105" s="105">
        <v>5297</v>
      </c>
      <c r="E105" s="105" t="s">
        <v>99</v>
      </c>
      <c r="F105" s="107"/>
      <c r="G105" s="101" t="s">
        <v>10</v>
      </c>
      <c r="H105" s="98" t="s">
        <v>13</v>
      </c>
      <c r="I105" s="97" t="s">
        <v>13</v>
      </c>
      <c r="J105" s="97" t="s">
        <v>13</v>
      </c>
      <c r="K105" s="97" t="s">
        <v>241</v>
      </c>
      <c r="L105" s="97" t="s">
        <v>13</v>
      </c>
      <c r="M105" s="97" t="s">
        <v>248</v>
      </c>
      <c r="N105" s="97" t="s">
        <v>13</v>
      </c>
      <c r="O105" s="97" t="s">
        <v>13</v>
      </c>
      <c r="P105" s="97" t="s">
        <v>13</v>
      </c>
      <c r="Q105" s="146" t="s">
        <v>241</v>
      </c>
      <c r="R105" s="97" t="s">
        <v>13</v>
      </c>
      <c r="S105" s="97" t="s">
        <v>13</v>
      </c>
      <c r="T105" s="97" t="s">
        <v>241</v>
      </c>
      <c r="U105" s="97" t="s">
        <v>248</v>
      </c>
      <c r="V105" s="97" t="s">
        <v>13</v>
      </c>
      <c r="W105" s="97" t="s">
        <v>13</v>
      </c>
      <c r="X105" s="98" t="s">
        <v>241</v>
      </c>
      <c r="Y105" s="98" t="s">
        <v>241</v>
      </c>
      <c r="Z105" s="98" t="s">
        <v>241</v>
      </c>
      <c r="AA105" s="98" t="s">
        <v>241</v>
      </c>
      <c r="AB105" s="98" t="s">
        <v>241</v>
      </c>
      <c r="AC105" s="98" t="s">
        <v>241</v>
      </c>
      <c r="AD105" s="98" t="s">
        <v>241</v>
      </c>
      <c r="AE105" s="98" t="s">
        <v>241</v>
      </c>
      <c r="AF105" s="98" t="s">
        <v>241</v>
      </c>
      <c r="AG105" s="97" t="s">
        <v>13</v>
      </c>
      <c r="AH105" s="97" t="s">
        <v>13</v>
      </c>
      <c r="AI105" s="97" t="s">
        <v>13</v>
      </c>
      <c r="AJ105" s="97" t="s">
        <v>13</v>
      </c>
      <c r="AK105" s="97" t="s">
        <v>13</v>
      </c>
      <c r="AL105" s="97" t="s">
        <v>241</v>
      </c>
      <c r="AM105" s="102">
        <f t="shared" si="6"/>
        <v>16</v>
      </c>
      <c r="AN105" s="139">
        <f t="shared" si="10"/>
        <v>2</v>
      </c>
      <c r="AO105" s="104">
        <f t="shared" si="7"/>
        <v>13</v>
      </c>
      <c r="AP105" s="69">
        <f t="shared" si="8"/>
        <v>18</v>
      </c>
      <c r="AQ105" s="86"/>
    </row>
    <row r="106" spans="1:43" ht="41.25" customHeight="1" x14ac:dyDescent="0.3">
      <c r="A106" s="100">
        <v>93</v>
      </c>
      <c r="B106" s="132" t="s">
        <v>225</v>
      </c>
      <c r="C106" s="105" t="s">
        <v>226</v>
      </c>
      <c r="D106" s="105">
        <v>6015</v>
      </c>
      <c r="E106" s="105" t="s">
        <v>99</v>
      </c>
      <c r="F106" s="107">
        <v>44683</v>
      </c>
      <c r="G106" s="101" t="s">
        <v>10</v>
      </c>
      <c r="H106" s="97" t="s">
        <v>241</v>
      </c>
      <c r="I106" s="97" t="s">
        <v>241</v>
      </c>
      <c r="J106" s="97" t="s">
        <v>241</v>
      </c>
      <c r="K106" s="97" t="s">
        <v>241</v>
      </c>
      <c r="L106" s="97" t="s">
        <v>241</v>
      </c>
      <c r="M106" s="97" t="s">
        <v>13</v>
      </c>
      <c r="N106" s="97" t="s">
        <v>241</v>
      </c>
      <c r="O106" s="97" t="s">
        <v>241</v>
      </c>
      <c r="P106" s="97" t="s">
        <v>241</v>
      </c>
      <c r="Q106" s="97" t="s">
        <v>241</v>
      </c>
      <c r="R106" s="97" t="s">
        <v>241</v>
      </c>
      <c r="S106" s="97" t="s">
        <v>241</v>
      </c>
      <c r="T106" s="97" t="s">
        <v>241</v>
      </c>
      <c r="U106" s="97" t="s">
        <v>13</v>
      </c>
      <c r="V106" s="97" t="s">
        <v>241</v>
      </c>
      <c r="W106" s="97" t="s">
        <v>13</v>
      </c>
      <c r="X106" s="97" t="s">
        <v>241</v>
      </c>
      <c r="Y106" s="97" t="s">
        <v>241</v>
      </c>
      <c r="Z106" s="97" t="s">
        <v>241</v>
      </c>
      <c r="AA106" s="97" t="s">
        <v>241</v>
      </c>
      <c r="AB106" s="97" t="s">
        <v>13</v>
      </c>
      <c r="AC106" s="97" t="s">
        <v>241</v>
      </c>
      <c r="AD106" s="97" t="s">
        <v>13</v>
      </c>
      <c r="AE106" s="97" t="s">
        <v>241</v>
      </c>
      <c r="AF106" s="97" t="s">
        <v>241</v>
      </c>
      <c r="AG106" s="97" t="s">
        <v>241</v>
      </c>
      <c r="AH106" s="97" t="s">
        <v>241</v>
      </c>
      <c r="AI106" s="97" t="s">
        <v>241</v>
      </c>
      <c r="AJ106" s="97" t="s">
        <v>241</v>
      </c>
      <c r="AK106" s="97" t="s">
        <v>13</v>
      </c>
      <c r="AL106" s="97" t="s">
        <v>241</v>
      </c>
      <c r="AM106" s="102">
        <f t="shared" si="6"/>
        <v>6</v>
      </c>
      <c r="AN106" s="139">
        <f t="shared" si="10"/>
        <v>0</v>
      </c>
      <c r="AO106" s="104">
        <f t="shared" si="7"/>
        <v>25</v>
      </c>
      <c r="AP106" s="91">
        <f t="shared" si="8"/>
        <v>6</v>
      </c>
      <c r="AQ106" s="54"/>
    </row>
    <row r="107" spans="1:43" ht="41.25" customHeight="1" x14ac:dyDescent="0.3">
      <c r="A107" s="100">
        <v>94</v>
      </c>
      <c r="B107" s="132" t="s">
        <v>258</v>
      </c>
      <c r="C107" s="105"/>
      <c r="D107" s="105">
        <v>5584</v>
      </c>
      <c r="E107" s="105" t="s">
        <v>99</v>
      </c>
      <c r="F107" s="107"/>
      <c r="G107" s="101" t="s">
        <v>10</v>
      </c>
      <c r="H107" s="98" t="s">
        <v>241</v>
      </c>
      <c r="I107" s="98" t="s">
        <v>241</v>
      </c>
      <c r="J107" s="98" t="s">
        <v>241</v>
      </c>
      <c r="K107" s="98" t="s">
        <v>241</v>
      </c>
      <c r="L107" s="98" t="s">
        <v>241</v>
      </c>
      <c r="M107" s="98" t="s">
        <v>241</v>
      </c>
      <c r="N107" s="97" t="s">
        <v>13</v>
      </c>
      <c r="O107" s="97" t="s">
        <v>13</v>
      </c>
      <c r="P107" s="97" t="s">
        <v>13</v>
      </c>
      <c r="Q107" s="97" t="s">
        <v>13</v>
      </c>
      <c r="R107" s="97" t="s">
        <v>13</v>
      </c>
      <c r="S107" s="98" t="s">
        <v>248</v>
      </c>
      <c r="T107" s="98" t="s">
        <v>241</v>
      </c>
      <c r="U107" s="98" t="s">
        <v>241</v>
      </c>
      <c r="V107" s="98" t="s">
        <v>241</v>
      </c>
      <c r="W107" s="97" t="s">
        <v>13</v>
      </c>
      <c r="X107" s="97" t="s">
        <v>13</v>
      </c>
      <c r="Y107" s="97" t="s">
        <v>13</v>
      </c>
      <c r="Z107" s="98" t="s">
        <v>241</v>
      </c>
      <c r="AA107" s="98" t="s">
        <v>241</v>
      </c>
      <c r="AB107" s="98" t="s">
        <v>241</v>
      </c>
      <c r="AC107" s="98" t="s">
        <v>241</v>
      </c>
      <c r="AD107" s="98" t="s">
        <v>241</v>
      </c>
      <c r="AE107" s="97" t="s">
        <v>13</v>
      </c>
      <c r="AF107" s="97" t="s">
        <v>13</v>
      </c>
      <c r="AG107" s="97" t="s">
        <v>13</v>
      </c>
      <c r="AH107" s="97" t="s">
        <v>13</v>
      </c>
      <c r="AI107" s="97" t="s">
        <v>13</v>
      </c>
      <c r="AJ107" s="98" t="s">
        <v>241</v>
      </c>
      <c r="AK107" s="98" t="s">
        <v>241</v>
      </c>
      <c r="AL107" s="98" t="s">
        <v>241</v>
      </c>
      <c r="AM107" s="102">
        <f t="shared" si="6"/>
        <v>13</v>
      </c>
      <c r="AN107" s="139">
        <f t="shared" si="10"/>
        <v>1</v>
      </c>
      <c r="AO107" s="104">
        <f t="shared" si="7"/>
        <v>17</v>
      </c>
      <c r="AP107" s="91">
        <f t="shared" si="8"/>
        <v>14</v>
      </c>
      <c r="AQ107" s="54"/>
    </row>
    <row r="108" spans="1:43" s="70" customFormat="1" ht="41.25" customHeight="1" x14ac:dyDescent="0.3">
      <c r="A108" s="100">
        <v>95</v>
      </c>
      <c r="B108" s="132" t="s">
        <v>229</v>
      </c>
      <c r="C108" s="105" t="s">
        <v>230</v>
      </c>
      <c r="D108" s="105">
        <v>6435</v>
      </c>
      <c r="E108" s="105" t="s">
        <v>99</v>
      </c>
      <c r="F108" s="107">
        <v>44691</v>
      </c>
      <c r="G108" s="101" t="s">
        <v>10</v>
      </c>
      <c r="H108" s="97" t="s">
        <v>13</v>
      </c>
      <c r="I108" s="97" t="s">
        <v>13</v>
      </c>
      <c r="J108" s="97" t="s">
        <v>13</v>
      </c>
      <c r="K108" s="97" t="s">
        <v>241</v>
      </c>
      <c r="L108" s="97" t="s">
        <v>13</v>
      </c>
      <c r="M108" s="97" t="s">
        <v>248</v>
      </c>
      <c r="N108" s="97" t="s">
        <v>13</v>
      </c>
      <c r="O108" s="97" t="s">
        <v>13</v>
      </c>
      <c r="P108" s="97" t="s">
        <v>13</v>
      </c>
      <c r="Q108" s="97" t="s">
        <v>13</v>
      </c>
      <c r="R108" s="97" t="s">
        <v>241</v>
      </c>
      <c r="S108" s="97" t="s">
        <v>13</v>
      </c>
      <c r="T108" s="97" t="s">
        <v>13</v>
      </c>
      <c r="U108" s="97" t="s">
        <v>13</v>
      </c>
      <c r="V108" s="97" t="s">
        <v>248</v>
      </c>
      <c r="W108" s="97" t="s">
        <v>13</v>
      </c>
      <c r="X108" s="97" t="s">
        <v>13</v>
      </c>
      <c r="Y108" s="97" t="s">
        <v>13</v>
      </c>
      <c r="Z108" s="97" t="s">
        <v>13</v>
      </c>
      <c r="AA108" s="97" t="s">
        <v>248</v>
      </c>
      <c r="AB108" s="97" t="s">
        <v>13</v>
      </c>
      <c r="AC108" s="97" t="s">
        <v>13</v>
      </c>
      <c r="AD108" s="97" t="s">
        <v>13</v>
      </c>
      <c r="AE108" s="97" t="s">
        <v>13</v>
      </c>
      <c r="AF108" s="97" t="s">
        <v>13</v>
      </c>
      <c r="AG108" s="97" t="s">
        <v>13</v>
      </c>
      <c r="AH108" s="97" t="s">
        <v>248</v>
      </c>
      <c r="AI108" s="97" t="s">
        <v>13</v>
      </c>
      <c r="AJ108" s="97" t="s">
        <v>13</v>
      </c>
      <c r="AK108" s="97" t="s">
        <v>13</v>
      </c>
      <c r="AL108" s="97" t="s">
        <v>13</v>
      </c>
      <c r="AM108" s="102">
        <f t="shared" si="6"/>
        <v>25</v>
      </c>
      <c r="AN108" s="139">
        <f t="shared" si="10"/>
        <v>4</v>
      </c>
      <c r="AO108" s="104">
        <f t="shared" si="7"/>
        <v>2</v>
      </c>
      <c r="AP108" s="69">
        <f t="shared" si="8"/>
        <v>29</v>
      </c>
      <c r="AQ108" s="86"/>
    </row>
    <row r="109" spans="1:43" ht="41.25" customHeight="1" x14ac:dyDescent="0.3">
      <c r="A109" s="100">
        <v>96</v>
      </c>
      <c r="B109" s="132" t="s">
        <v>256</v>
      </c>
      <c r="C109" s="105"/>
      <c r="D109" s="105">
        <v>6579</v>
      </c>
      <c r="E109" s="105" t="s">
        <v>99</v>
      </c>
      <c r="F109" s="107"/>
      <c r="G109" s="101" t="s">
        <v>10</v>
      </c>
      <c r="H109" s="98" t="s">
        <v>13</v>
      </c>
      <c r="I109" s="98" t="s">
        <v>13</v>
      </c>
      <c r="J109" s="98" t="s">
        <v>241</v>
      </c>
      <c r="K109" s="98" t="s">
        <v>241</v>
      </c>
      <c r="L109" s="98" t="s">
        <v>13</v>
      </c>
      <c r="M109" s="98" t="s">
        <v>13</v>
      </c>
      <c r="N109" s="98" t="s">
        <v>248</v>
      </c>
      <c r="O109" s="98" t="s">
        <v>241</v>
      </c>
      <c r="P109" s="98" t="s">
        <v>241</v>
      </c>
      <c r="Q109" s="98" t="s">
        <v>13</v>
      </c>
      <c r="R109" s="98" t="s">
        <v>13</v>
      </c>
      <c r="S109" s="98" t="s">
        <v>13</v>
      </c>
      <c r="T109" s="98" t="s">
        <v>241</v>
      </c>
      <c r="U109" s="98" t="s">
        <v>241</v>
      </c>
      <c r="V109" s="98" t="s">
        <v>13</v>
      </c>
      <c r="W109" s="98" t="s">
        <v>241</v>
      </c>
      <c r="X109" s="98" t="s">
        <v>248</v>
      </c>
      <c r="Y109" s="98" t="s">
        <v>241</v>
      </c>
      <c r="Z109" s="98" t="s">
        <v>241</v>
      </c>
      <c r="AA109" s="98" t="s">
        <v>13</v>
      </c>
      <c r="AB109" s="98" t="s">
        <v>13</v>
      </c>
      <c r="AC109" s="98" t="s">
        <v>13</v>
      </c>
      <c r="AD109" s="98" t="s">
        <v>241</v>
      </c>
      <c r="AE109" s="98" t="s">
        <v>13</v>
      </c>
      <c r="AF109" s="98" t="s">
        <v>248</v>
      </c>
      <c r="AG109" s="98" t="s">
        <v>13</v>
      </c>
      <c r="AH109" s="98" t="s">
        <v>13</v>
      </c>
      <c r="AI109" s="98" t="s">
        <v>241</v>
      </c>
      <c r="AJ109" s="147" t="s">
        <v>13</v>
      </c>
      <c r="AK109" s="98" t="s">
        <v>241</v>
      </c>
      <c r="AL109" s="98" t="s">
        <v>241</v>
      </c>
      <c r="AM109" s="102">
        <f t="shared" si="6"/>
        <v>15</v>
      </c>
      <c r="AN109" s="139">
        <f t="shared" si="10"/>
        <v>3</v>
      </c>
      <c r="AO109" s="104">
        <f t="shared" si="7"/>
        <v>13</v>
      </c>
      <c r="AP109" s="91">
        <f t="shared" si="8"/>
        <v>18</v>
      </c>
      <c r="AQ109" s="54"/>
    </row>
    <row r="110" spans="1:43" ht="41.25" customHeight="1" x14ac:dyDescent="0.3">
      <c r="A110" s="100">
        <v>97</v>
      </c>
      <c r="B110" s="132" t="s">
        <v>235</v>
      </c>
      <c r="C110" s="105" t="s">
        <v>236</v>
      </c>
      <c r="D110" s="105">
        <v>6454</v>
      </c>
      <c r="E110" s="105" t="s">
        <v>99</v>
      </c>
      <c r="F110" s="107">
        <v>44706</v>
      </c>
      <c r="G110" s="101" t="s">
        <v>10</v>
      </c>
      <c r="H110" s="97" t="s">
        <v>13</v>
      </c>
      <c r="I110" s="97" t="s">
        <v>241</v>
      </c>
      <c r="J110" s="97" t="s">
        <v>13</v>
      </c>
      <c r="K110" s="98" t="s">
        <v>241</v>
      </c>
      <c r="L110" s="98" t="s">
        <v>241</v>
      </c>
      <c r="M110" s="98" t="s">
        <v>241</v>
      </c>
      <c r="N110" s="97" t="s">
        <v>13</v>
      </c>
      <c r="O110" s="97" t="s">
        <v>13</v>
      </c>
      <c r="P110" s="97" t="s">
        <v>241</v>
      </c>
      <c r="Q110" s="97" t="s">
        <v>241</v>
      </c>
      <c r="R110" s="97" t="s">
        <v>13</v>
      </c>
      <c r="S110" s="97" t="s">
        <v>13</v>
      </c>
      <c r="T110" s="97" t="s">
        <v>13</v>
      </c>
      <c r="U110" s="97" t="s">
        <v>13</v>
      </c>
      <c r="V110" s="97" t="s">
        <v>248</v>
      </c>
      <c r="W110" s="97" t="s">
        <v>241</v>
      </c>
      <c r="X110" s="97" t="s">
        <v>241</v>
      </c>
      <c r="Y110" s="97" t="s">
        <v>13</v>
      </c>
      <c r="Z110" s="97" t="s">
        <v>13</v>
      </c>
      <c r="AA110" s="97" t="s">
        <v>13</v>
      </c>
      <c r="AB110" s="97" t="s">
        <v>13</v>
      </c>
      <c r="AC110" s="97" t="s">
        <v>13</v>
      </c>
      <c r="AD110" s="97" t="s">
        <v>13</v>
      </c>
      <c r="AE110" s="97" t="s">
        <v>248</v>
      </c>
      <c r="AF110" s="97" t="s">
        <v>241</v>
      </c>
      <c r="AG110" s="97" t="s">
        <v>241</v>
      </c>
      <c r="AH110" s="97" t="s">
        <v>13</v>
      </c>
      <c r="AI110" s="97" t="s">
        <v>13</v>
      </c>
      <c r="AJ110" s="97" t="s">
        <v>13</v>
      </c>
      <c r="AK110" s="97" t="s">
        <v>241</v>
      </c>
      <c r="AL110" s="97" t="s">
        <v>241</v>
      </c>
      <c r="AM110" s="102">
        <f t="shared" si="6"/>
        <v>17</v>
      </c>
      <c r="AN110" s="139">
        <f t="shared" si="10"/>
        <v>2</v>
      </c>
      <c r="AO110" s="104">
        <f t="shared" si="7"/>
        <v>12</v>
      </c>
      <c r="AP110" s="91">
        <f t="shared" si="8"/>
        <v>19</v>
      </c>
      <c r="AQ110" s="54"/>
    </row>
    <row r="111" spans="1:43" s="70" customFormat="1" ht="41.25" customHeight="1" x14ac:dyDescent="0.3">
      <c r="A111" s="100">
        <v>98</v>
      </c>
      <c r="B111" s="132" t="s">
        <v>257</v>
      </c>
      <c r="C111" s="105"/>
      <c r="D111" s="105">
        <v>5287</v>
      </c>
      <c r="E111" s="105" t="s">
        <v>99</v>
      </c>
      <c r="F111" s="107"/>
      <c r="G111" s="101" t="s">
        <v>10</v>
      </c>
      <c r="H111" s="98" t="s">
        <v>248</v>
      </c>
      <c r="I111" s="97" t="s">
        <v>13</v>
      </c>
      <c r="J111" s="97" t="s">
        <v>13</v>
      </c>
      <c r="K111" s="97" t="s">
        <v>13</v>
      </c>
      <c r="L111" s="97" t="s">
        <v>13</v>
      </c>
      <c r="M111" s="97" t="s">
        <v>13</v>
      </c>
      <c r="N111" s="97" t="s">
        <v>13</v>
      </c>
      <c r="O111" s="98" t="s">
        <v>13</v>
      </c>
      <c r="P111" s="97" t="s">
        <v>13</v>
      </c>
      <c r="Q111" s="97" t="s">
        <v>248</v>
      </c>
      <c r="R111" s="97" t="s">
        <v>13</v>
      </c>
      <c r="S111" s="97" t="s">
        <v>13</v>
      </c>
      <c r="T111" s="97" t="s">
        <v>248</v>
      </c>
      <c r="U111" s="97" t="s">
        <v>13</v>
      </c>
      <c r="V111" s="98" t="s">
        <v>13</v>
      </c>
      <c r="W111" s="97" t="s">
        <v>13</v>
      </c>
      <c r="X111" s="97" t="s">
        <v>13</v>
      </c>
      <c r="Y111" s="97" t="s">
        <v>13</v>
      </c>
      <c r="Z111" s="97" t="s">
        <v>13</v>
      </c>
      <c r="AA111" s="97" t="s">
        <v>13</v>
      </c>
      <c r="AB111" s="97" t="s">
        <v>248</v>
      </c>
      <c r="AC111" s="98" t="s">
        <v>13</v>
      </c>
      <c r="AD111" s="97" t="s">
        <v>13</v>
      </c>
      <c r="AE111" s="97" t="s">
        <v>13</v>
      </c>
      <c r="AF111" s="97" t="s">
        <v>13</v>
      </c>
      <c r="AG111" s="97" t="s">
        <v>13</v>
      </c>
      <c r="AH111" s="97" t="s">
        <v>13</v>
      </c>
      <c r="AI111" s="97" t="s">
        <v>248</v>
      </c>
      <c r="AJ111" s="97" t="s">
        <v>13</v>
      </c>
      <c r="AK111" s="97" t="s">
        <v>13</v>
      </c>
      <c r="AL111" s="97" t="s">
        <v>13</v>
      </c>
      <c r="AM111" s="102">
        <f t="shared" si="6"/>
        <v>26</v>
      </c>
      <c r="AN111" s="139">
        <f t="shared" si="10"/>
        <v>5</v>
      </c>
      <c r="AO111" s="104">
        <f t="shared" si="7"/>
        <v>0</v>
      </c>
      <c r="AP111" s="69">
        <f t="shared" si="8"/>
        <v>31</v>
      </c>
      <c r="AQ111" s="86"/>
    </row>
    <row r="112" spans="1:43" ht="41.25" customHeight="1" x14ac:dyDescent="0.25">
      <c r="A112" s="100">
        <v>99</v>
      </c>
      <c r="B112" s="148" t="s">
        <v>243</v>
      </c>
      <c r="C112" s="111" t="s">
        <v>244</v>
      </c>
      <c r="D112" s="112">
        <v>5592</v>
      </c>
      <c r="E112" s="111" t="s">
        <v>99</v>
      </c>
      <c r="F112" s="113">
        <v>44264</v>
      </c>
      <c r="G112" s="101" t="s">
        <v>10</v>
      </c>
      <c r="H112" s="97" t="s">
        <v>13</v>
      </c>
      <c r="I112" s="97" t="s">
        <v>13</v>
      </c>
      <c r="J112" s="97" t="s">
        <v>13</v>
      </c>
      <c r="K112" s="97" t="s">
        <v>13</v>
      </c>
      <c r="L112" s="97" t="s">
        <v>248</v>
      </c>
      <c r="M112" s="97" t="s">
        <v>13</v>
      </c>
      <c r="N112" s="97" t="s">
        <v>13</v>
      </c>
      <c r="O112" s="97" t="s">
        <v>13</v>
      </c>
      <c r="P112" s="97" t="s">
        <v>13</v>
      </c>
      <c r="Q112" s="97" t="s">
        <v>13</v>
      </c>
      <c r="R112" s="97" t="s">
        <v>13</v>
      </c>
      <c r="S112" s="97" t="s">
        <v>248</v>
      </c>
      <c r="T112" s="97" t="s">
        <v>13</v>
      </c>
      <c r="U112" s="97" t="s">
        <v>13</v>
      </c>
      <c r="V112" s="97" t="s">
        <v>13</v>
      </c>
      <c r="W112" s="97" t="s">
        <v>13</v>
      </c>
      <c r="X112" s="97" t="s">
        <v>13</v>
      </c>
      <c r="Y112" s="97" t="s">
        <v>13</v>
      </c>
      <c r="Z112" s="97" t="s">
        <v>13</v>
      </c>
      <c r="AA112" s="97" t="s">
        <v>13</v>
      </c>
      <c r="AB112" s="97" t="s">
        <v>241</v>
      </c>
      <c r="AC112" s="97" t="s">
        <v>248</v>
      </c>
      <c r="AD112" s="97" t="s">
        <v>13</v>
      </c>
      <c r="AE112" s="97" t="s">
        <v>13</v>
      </c>
      <c r="AF112" s="97" t="s">
        <v>13</v>
      </c>
      <c r="AG112" s="97" t="s">
        <v>13</v>
      </c>
      <c r="AH112" s="97" t="s">
        <v>248</v>
      </c>
      <c r="AI112" s="97" t="s">
        <v>13</v>
      </c>
      <c r="AJ112" s="97" t="s">
        <v>13</v>
      </c>
      <c r="AK112" s="97" t="s">
        <v>13</v>
      </c>
      <c r="AL112" s="97" t="s">
        <v>13</v>
      </c>
      <c r="AM112" s="102">
        <f t="shared" si="6"/>
        <v>26</v>
      </c>
      <c r="AN112" s="139">
        <f t="shared" si="10"/>
        <v>4</v>
      </c>
      <c r="AO112" s="104">
        <f t="shared" si="7"/>
        <v>1</v>
      </c>
      <c r="AP112" s="91">
        <f t="shared" si="8"/>
        <v>30</v>
      </c>
      <c r="AQ112" s="54"/>
    </row>
    <row r="113" spans="1:43" ht="41.25" customHeight="1" x14ac:dyDescent="0.3">
      <c r="A113" s="100">
        <v>100</v>
      </c>
      <c r="B113" s="149" t="s">
        <v>231</v>
      </c>
      <c r="C113" s="115" t="s">
        <v>232</v>
      </c>
      <c r="D113" s="115">
        <v>6456</v>
      </c>
      <c r="E113" s="115" t="s">
        <v>99</v>
      </c>
      <c r="F113" s="116">
        <v>44706</v>
      </c>
      <c r="G113" s="117" t="s">
        <v>10</v>
      </c>
      <c r="H113" s="99" t="s">
        <v>13</v>
      </c>
      <c r="I113" s="99" t="s">
        <v>248</v>
      </c>
      <c r="J113" s="99" t="s">
        <v>13</v>
      </c>
      <c r="K113" s="99" t="s">
        <v>241</v>
      </c>
      <c r="L113" s="99" t="s">
        <v>13</v>
      </c>
      <c r="M113" s="99" t="s">
        <v>13</v>
      </c>
      <c r="N113" s="99" t="s">
        <v>13</v>
      </c>
      <c r="O113" s="99" t="s">
        <v>241</v>
      </c>
      <c r="P113" s="99" t="s">
        <v>241</v>
      </c>
      <c r="Q113" s="99" t="s">
        <v>241</v>
      </c>
      <c r="R113" s="99" t="s">
        <v>241</v>
      </c>
      <c r="S113" s="99" t="s">
        <v>241</v>
      </c>
      <c r="T113" s="99" t="s">
        <v>241</v>
      </c>
      <c r="U113" s="99" t="s">
        <v>241</v>
      </c>
      <c r="V113" s="99" t="s">
        <v>241</v>
      </c>
      <c r="W113" s="99" t="s">
        <v>241</v>
      </c>
      <c r="X113" s="99" t="s">
        <v>241</v>
      </c>
      <c r="Y113" s="99" t="s">
        <v>241</v>
      </c>
      <c r="Z113" s="99" t="s">
        <v>241</v>
      </c>
      <c r="AA113" s="99" t="s">
        <v>241</v>
      </c>
      <c r="AB113" s="99" t="s">
        <v>241</v>
      </c>
      <c r="AC113" s="99" t="s">
        <v>241</v>
      </c>
      <c r="AD113" s="99" t="s">
        <v>241</v>
      </c>
      <c r="AE113" s="99" t="s">
        <v>241</v>
      </c>
      <c r="AF113" s="99" t="s">
        <v>241</v>
      </c>
      <c r="AG113" s="99" t="s">
        <v>241</v>
      </c>
      <c r="AH113" s="99" t="s">
        <v>241</v>
      </c>
      <c r="AI113" s="99" t="s">
        <v>241</v>
      </c>
      <c r="AJ113" s="99" t="s">
        <v>241</v>
      </c>
      <c r="AK113" s="99" t="s">
        <v>241</v>
      </c>
      <c r="AL113" s="99" t="s">
        <v>241</v>
      </c>
      <c r="AM113" s="102">
        <f t="shared" si="6"/>
        <v>5</v>
      </c>
      <c r="AN113" s="139">
        <f t="shared" si="10"/>
        <v>1</v>
      </c>
      <c r="AO113" s="104">
        <f t="shared" si="7"/>
        <v>25</v>
      </c>
      <c r="AP113" s="90">
        <f t="shared" si="8"/>
        <v>6</v>
      </c>
      <c r="AQ113" s="54"/>
    </row>
    <row r="114" spans="1:43" s="70" customFormat="1" ht="41.25" customHeight="1" x14ac:dyDescent="0.3">
      <c r="A114" s="100">
        <v>101</v>
      </c>
      <c r="B114" s="149" t="s">
        <v>259</v>
      </c>
      <c r="C114" s="118" t="s">
        <v>263</v>
      </c>
      <c r="D114" s="114">
        <v>6660</v>
      </c>
      <c r="E114" s="115" t="s">
        <v>99</v>
      </c>
      <c r="F114" s="119">
        <v>44857</v>
      </c>
      <c r="G114" s="117" t="s">
        <v>10</v>
      </c>
      <c r="H114" s="97" t="s">
        <v>13</v>
      </c>
      <c r="I114" s="97" t="s">
        <v>13</v>
      </c>
      <c r="J114" s="97" t="s">
        <v>13</v>
      </c>
      <c r="K114" s="97" t="s">
        <v>13</v>
      </c>
      <c r="L114" s="98" t="s">
        <v>241</v>
      </c>
      <c r="M114" s="98" t="s">
        <v>241</v>
      </c>
      <c r="N114" s="98" t="s">
        <v>241</v>
      </c>
      <c r="O114" s="98" t="s">
        <v>241</v>
      </c>
      <c r="P114" s="98" t="s">
        <v>241</v>
      </c>
      <c r="Q114" s="98" t="s">
        <v>241</v>
      </c>
      <c r="R114" s="98" t="s">
        <v>241</v>
      </c>
      <c r="S114" s="97" t="s">
        <v>13</v>
      </c>
      <c r="T114" s="97" t="s">
        <v>13</v>
      </c>
      <c r="U114" s="97" t="s">
        <v>13</v>
      </c>
      <c r="V114" s="97" t="s">
        <v>13</v>
      </c>
      <c r="W114" s="97" t="s">
        <v>13</v>
      </c>
      <c r="X114" s="97" t="s">
        <v>13</v>
      </c>
      <c r="Y114" s="98" t="s">
        <v>248</v>
      </c>
      <c r="Z114" s="98" t="s">
        <v>13</v>
      </c>
      <c r="AA114" s="98" t="s">
        <v>13</v>
      </c>
      <c r="AB114" s="98" t="s">
        <v>13</v>
      </c>
      <c r="AC114" s="98" t="s">
        <v>13</v>
      </c>
      <c r="AD114" s="98" t="s">
        <v>13</v>
      </c>
      <c r="AE114" s="98" t="s">
        <v>248</v>
      </c>
      <c r="AF114" s="98" t="s">
        <v>13</v>
      </c>
      <c r="AG114" s="98" t="s">
        <v>13</v>
      </c>
      <c r="AH114" s="98" t="s">
        <v>13</v>
      </c>
      <c r="AI114" s="98" t="s">
        <v>13</v>
      </c>
      <c r="AJ114" s="98" t="s">
        <v>13</v>
      </c>
      <c r="AK114" s="98" t="s">
        <v>13</v>
      </c>
      <c r="AL114" s="98" t="s">
        <v>13</v>
      </c>
      <c r="AM114" s="102">
        <f t="shared" si="6"/>
        <v>22</v>
      </c>
      <c r="AN114" s="139">
        <f t="shared" si="10"/>
        <v>2</v>
      </c>
      <c r="AO114" s="104">
        <f t="shared" si="7"/>
        <v>7</v>
      </c>
      <c r="AP114" s="67">
        <f t="shared" si="8"/>
        <v>24</v>
      </c>
      <c r="AQ114" s="86"/>
    </row>
    <row r="115" spans="1:43" s="96" customFormat="1" ht="41.25" customHeight="1" x14ac:dyDescent="0.3">
      <c r="A115" s="100">
        <v>102</v>
      </c>
      <c r="B115" s="114" t="s">
        <v>264</v>
      </c>
      <c r="C115" s="118" t="s">
        <v>265</v>
      </c>
      <c r="D115" s="114">
        <v>6658</v>
      </c>
      <c r="E115" s="115" t="s">
        <v>99</v>
      </c>
      <c r="F115" s="119">
        <v>44859</v>
      </c>
      <c r="G115" s="117" t="s">
        <v>10</v>
      </c>
      <c r="H115" s="98" t="s">
        <v>241</v>
      </c>
      <c r="I115" s="98" t="s">
        <v>241</v>
      </c>
      <c r="J115" s="98" t="s">
        <v>241</v>
      </c>
      <c r="K115" s="98" t="s">
        <v>13</v>
      </c>
      <c r="L115" s="98" t="s">
        <v>13</v>
      </c>
      <c r="M115" s="98" t="s">
        <v>241</v>
      </c>
      <c r="N115" s="98" t="s">
        <v>13</v>
      </c>
      <c r="O115" s="98" t="s">
        <v>13</v>
      </c>
      <c r="P115" s="98" t="s">
        <v>13</v>
      </c>
      <c r="Q115" s="98" t="s">
        <v>13</v>
      </c>
      <c r="R115" s="98" t="s">
        <v>248</v>
      </c>
      <c r="S115" s="98" t="s">
        <v>13</v>
      </c>
      <c r="T115" s="98" t="s">
        <v>241</v>
      </c>
      <c r="U115" s="98" t="s">
        <v>13</v>
      </c>
      <c r="V115" s="98" t="s">
        <v>241</v>
      </c>
      <c r="W115" s="98" t="s">
        <v>241</v>
      </c>
      <c r="X115" s="98" t="s">
        <v>241</v>
      </c>
      <c r="Y115" s="98" t="s">
        <v>241</v>
      </c>
      <c r="Z115" s="98" t="s">
        <v>13</v>
      </c>
      <c r="AA115" s="98" t="s">
        <v>13</v>
      </c>
      <c r="AB115" s="98" t="s">
        <v>241</v>
      </c>
      <c r="AC115" s="98" t="s">
        <v>13</v>
      </c>
      <c r="AD115" s="98" t="s">
        <v>13</v>
      </c>
      <c r="AE115" s="98" t="s">
        <v>13</v>
      </c>
      <c r="AF115" s="98" t="s">
        <v>248</v>
      </c>
      <c r="AG115" s="98" t="s">
        <v>13</v>
      </c>
      <c r="AH115" s="98" t="s">
        <v>13</v>
      </c>
      <c r="AI115" s="98" t="s">
        <v>13</v>
      </c>
      <c r="AJ115" s="98" t="s">
        <v>13</v>
      </c>
      <c r="AK115" s="98" t="s">
        <v>13</v>
      </c>
      <c r="AL115" s="98" t="s">
        <v>248</v>
      </c>
      <c r="AM115" s="102">
        <f t="shared" si="6"/>
        <v>18</v>
      </c>
      <c r="AN115" s="139">
        <f t="shared" si="10"/>
        <v>3</v>
      </c>
      <c r="AO115" s="104">
        <f t="shared" si="7"/>
        <v>10</v>
      </c>
      <c r="AP115" s="67">
        <f t="shared" ref="AP115" si="13">AM115+AN115</f>
        <v>21</v>
      </c>
      <c r="AQ115" s="95"/>
    </row>
    <row r="116" spans="1:43" ht="41.25" customHeight="1" x14ac:dyDescent="0.3">
      <c r="A116" s="100">
        <v>103</v>
      </c>
      <c r="B116" s="114" t="s">
        <v>260</v>
      </c>
      <c r="C116" s="120" t="s">
        <v>266</v>
      </c>
      <c r="D116" s="121">
        <v>6659</v>
      </c>
      <c r="E116" s="115" t="s">
        <v>99</v>
      </c>
      <c r="F116" s="122">
        <v>44859</v>
      </c>
      <c r="G116" s="117" t="s">
        <v>10</v>
      </c>
      <c r="H116" s="99" t="s">
        <v>248</v>
      </c>
      <c r="I116" s="99" t="s">
        <v>13</v>
      </c>
      <c r="J116" s="99" t="s">
        <v>13</v>
      </c>
      <c r="K116" s="99" t="s">
        <v>13</v>
      </c>
      <c r="L116" s="99" t="s">
        <v>13</v>
      </c>
      <c r="M116" s="99" t="s">
        <v>13</v>
      </c>
      <c r="N116" s="99" t="s">
        <v>13</v>
      </c>
      <c r="O116" s="99" t="s">
        <v>13</v>
      </c>
      <c r="P116" s="99" t="s">
        <v>13</v>
      </c>
      <c r="Q116" s="99" t="s">
        <v>13</v>
      </c>
      <c r="R116" s="99" t="s">
        <v>248</v>
      </c>
      <c r="S116" s="99" t="s">
        <v>241</v>
      </c>
      <c r="T116" s="99" t="s">
        <v>13</v>
      </c>
      <c r="U116" s="99" t="s">
        <v>241</v>
      </c>
      <c r="V116" s="99" t="s">
        <v>241</v>
      </c>
      <c r="W116" s="99" t="s">
        <v>13</v>
      </c>
      <c r="X116" s="99" t="s">
        <v>13</v>
      </c>
      <c r="Y116" s="99" t="s">
        <v>13</v>
      </c>
      <c r="Z116" s="99" t="s">
        <v>13</v>
      </c>
      <c r="AA116" s="99" t="s">
        <v>248</v>
      </c>
      <c r="AB116" s="99" t="s">
        <v>13</v>
      </c>
      <c r="AC116" s="99" t="s">
        <v>13</v>
      </c>
      <c r="AD116" s="99" t="s">
        <v>13</v>
      </c>
      <c r="AE116" s="99" t="s">
        <v>13</v>
      </c>
      <c r="AF116" s="99" t="s">
        <v>13</v>
      </c>
      <c r="AG116" s="99" t="s">
        <v>13</v>
      </c>
      <c r="AH116" s="99" t="s">
        <v>13</v>
      </c>
      <c r="AI116" s="99" t="s">
        <v>248</v>
      </c>
      <c r="AJ116" s="99" t="s">
        <v>241</v>
      </c>
      <c r="AK116" s="99" t="s">
        <v>13</v>
      </c>
      <c r="AL116" s="99" t="s">
        <v>13</v>
      </c>
      <c r="AM116" s="123">
        <f t="shared" si="6"/>
        <v>23</v>
      </c>
      <c r="AN116" s="139">
        <f t="shared" si="10"/>
        <v>4</v>
      </c>
      <c r="AO116" s="124">
        <f t="shared" si="7"/>
        <v>4</v>
      </c>
      <c r="AP116" s="89">
        <f t="shared" ref="AP116" si="14">AM116+AN116</f>
        <v>27</v>
      </c>
      <c r="AQ116" s="54"/>
    </row>
    <row r="117" spans="1:43" ht="41.25" customHeight="1" x14ac:dyDescent="0.3">
      <c r="A117" s="100">
        <v>104</v>
      </c>
      <c r="B117" s="114" t="s">
        <v>261</v>
      </c>
      <c r="C117" s="118" t="s">
        <v>267</v>
      </c>
      <c r="D117" s="114">
        <v>6661</v>
      </c>
      <c r="E117" s="114" t="s">
        <v>99</v>
      </c>
      <c r="F117" s="119">
        <v>44859</v>
      </c>
      <c r="G117" s="103" t="s">
        <v>10</v>
      </c>
      <c r="H117" s="97" t="s">
        <v>248</v>
      </c>
      <c r="I117" s="97" t="s">
        <v>241</v>
      </c>
      <c r="J117" s="97" t="s">
        <v>13</v>
      </c>
      <c r="K117" s="97" t="s">
        <v>13</v>
      </c>
      <c r="L117" s="97" t="s">
        <v>13</v>
      </c>
      <c r="M117" s="97" t="s">
        <v>13</v>
      </c>
      <c r="N117" s="97" t="s">
        <v>248</v>
      </c>
      <c r="O117" s="97" t="s">
        <v>13</v>
      </c>
      <c r="P117" s="97" t="s">
        <v>241</v>
      </c>
      <c r="Q117" s="97" t="s">
        <v>13</v>
      </c>
      <c r="R117" s="97" t="s">
        <v>13</v>
      </c>
      <c r="S117" s="98" t="s">
        <v>241</v>
      </c>
      <c r="T117" s="98" t="s">
        <v>241</v>
      </c>
      <c r="U117" s="98" t="s">
        <v>241</v>
      </c>
      <c r="V117" s="98" t="s">
        <v>241</v>
      </c>
      <c r="W117" s="98" t="s">
        <v>241</v>
      </c>
      <c r="X117" s="98" t="s">
        <v>241</v>
      </c>
      <c r="Y117" s="98" t="s">
        <v>241</v>
      </c>
      <c r="Z117" s="98" t="s">
        <v>241</v>
      </c>
      <c r="AA117" s="98" t="s">
        <v>241</v>
      </c>
      <c r="AB117" s="98" t="s">
        <v>241</v>
      </c>
      <c r="AC117" s="98" t="s">
        <v>241</v>
      </c>
      <c r="AD117" s="98" t="s">
        <v>241</v>
      </c>
      <c r="AE117" s="98" t="s">
        <v>241</v>
      </c>
      <c r="AF117" s="98" t="s">
        <v>241</v>
      </c>
      <c r="AG117" s="98" t="s">
        <v>241</v>
      </c>
      <c r="AH117" s="98" t="s">
        <v>241</v>
      </c>
      <c r="AI117" s="98" t="s">
        <v>241</v>
      </c>
      <c r="AJ117" s="98" t="s">
        <v>241</v>
      </c>
      <c r="AK117" s="98" t="s">
        <v>241</v>
      </c>
      <c r="AL117" s="98" t="s">
        <v>241</v>
      </c>
      <c r="AM117" s="103">
        <f t="shared" si="6"/>
        <v>7</v>
      </c>
      <c r="AN117" s="139">
        <f t="shared" si="10"/>
        <v>2</v>
      </c>
      <c r="AO117" s="103">
        <f t="shared" si="7"/>
        <v>22</v>
      </c>
      <c r="AP117" s="88">
        <f t="shared" ref="AP117:AP120" si="15">AM117+AN117</f>
        <v>9</v>
      </c>
      <c r="AQ117" s="54"/>
    </row>
    <row r="118" spans="1:43" s="70" customFormat="1" ht="41.25" customHeight="1" x14ac:dyDescent="0.3">
      <c r="A118" s="100">
        <v>105</v>
      </c>
      <c r="B118" s="114" t="s">
        <v>262</v>
      </c>
      <c r="C118" s="125" t="s">
        <v>271</v>
      </c>
      <c r="D118" s="114">
        <v>5556</v>
      </c>
      <c r="E118" s="114" t="s">
        <v>99</v>
      </c>
      <c r="F118" s="119"/>
      <c r="G118" s="103" t="s">
        <v>10</v>
      </c>
      <c r="H118" s="97" t="s">
        <v>13</v>
      </c>
      <c r="I118" s="97" t="s">
        <v>13</v>
      </c>
      <c r="J118" s="97" t="s">
        <v>13</v>
      </c>
      <c r="K118" s="97" t="s">
        <v>13</v>
      </c>
      <c r="L118" s="97" t="s">
        <v>13</v>
      </c>
      <c r="M118" s="97" t="s">
        <v>248</v>
      </c>
      <c r="N118" s="97" t="s">
        <v>13</v>
      </c>
      <c r="O118" s="97" t="s">
        <v>13</v>
      </c>
      <c r="P118" s="97" t="s">
        <v>13</v>
      </c>
      <c r="Q118" s="97" t="s">
        <v>13</v>
      </c>
      <c r="R118" s="97" t="s">
        <v>13</v>
      </c>
      <c r="S118" s="97" t="s">
        <v>13</v>
      </c>
      <c r="T118" s="97" t="s">
        <v>248</v>
      </c>
      <c r="U118" s="97" t="s">
        <v>13</v>
      </c>
      <c r="V118" s="97" t="s">
        <v>13</v>
      </c>
      <c r="W118" s="97" t="s">
        <v>13</v>
      </c>
      <c r="X118" s="97" t="s">
        <v>13</v>
      </c>
      <c r="Y118" s="97" t="s">
        <v>13</v>
      </c>
      <c r="Z118" s="97" t="s">
        <v>248</v>
      </c>
      <c r="AA118" s="97" t="s">
        <v>13</v>
      </c>
      <c r="AB118" s="97" t="s">
        <v>13</v>
      </c>
      <c r="AC118" s="97" t="s">
        <v>13</v>
      </c>
      <c r="AD118" s="97" t="s">
        <v>13</v>
      </c>
      <c r="AE118" s="97" t="s">
        <v>13</v>
      </c>
      <c r="AF118" s="97" t="s">
        <v>13</v>
      </c>
      <c r="AG118" s="97" t="s">
        <v>248</v>
      </c>
      <c r="AH118" s="97" t="s">
        <v>13</v>
      </c>
      <c r="AI118" s="97" t="s">
        <v>13</v>
      </c>
      <c r="AJ118" s="97" t="s">
        <v>13</v>
      </c>
      <c r="AK118" s="97" t="s">
        <v>13</v>
      </c>
      <c r="AL118" s="97" t="s">
        <v>13</v>
      </c>
      <c r="AM118" s="103">
        <f t="shared" si="6"/>
        <v>27</v>
      </c>
      <c r="AN118" s="139">
        <f t="shared" si="10"/>
        <v>4</v>
      </c>
      <c r="AO118" s="103">
        <f t="shared" si="7"/>
        <v>0</v>
      </c>
      <c r="AP118" s="67">
        <f t="shared" si="15"/>
        <v>31</v>
      </c>
      <c r="AQ118" s="86"/>
    </row>
    <row r="119" spans="1:43" s="70" customFormat="1" ht="41.25" customHeight="1" x14ac:dyDescent="0.3">
      <c r="A119" s="100">
        <v>106</v>
      </c>
      <c r="B119" s="126" t="s">
        <v>273</v>
      </c>
      <c r="C119" s="126" t="s">
        <v>272</v>
      </c>
      <c r="D119" s="114">
        <v>6739</v>
      </c>
      <c r="E119" s="114" t="s">
        <v>99</v>
      </c>
      <c r="F119" s="119">
        <v>44890</v>
      </c>
      <c r="G119" s="103" t="s">
        <v>10</v>
      </c>
      <c r="H119" s="98" t="s">
        <v>13</v>
      </c>
      <c r="I119" s="98" t="s">
        <v>13</v>
      </c>
      <c r="J119" s="98" t="s">
        <v>13</v>
      </c>
      <c r="K119" s="98" t="s">
        <v>13</v>
      </c>
      <c r="L119" s="98" t="s">
        <v>248</v>
      </c>
      <c r="M119" s="98" t="s">
        <v>13</v>
      </c>
      <c r="N119" s="98" t="s">
        <v>13</v>
      </c>
      <c r="O119" s="98" t="s">
        <v>13</v>
      </c>
      <c r="P119" s="98" t="s">
        <v>13</v>
      </c>
      <c r="Q119" s="98" t="s">
        <v>13</v>
      </c>
      <c r="R119" s="98" t="s">
        <v>13</v>
      </c>
      <c r="S119" s="98" t="s">
        <v>13</v>
      </c>
      <c r="T119" s="98" t="s">
        <v>248</v>
      </c>
      <c r="U119" s="98" t="s">
        <v>13</v>
      </c>
      <c r="V119" s="98" t="s">
        <v>13</v>
      </c>
      <c r="W119" s="98" t="s">
        <v>13</v>
      </c>
      <c r="X119" s="98" t="s">
        <v>13</v>
      </c>
      <c r="Y119" s="98" t="s">
        <v>248</v>
      </c>
      <c r="Z119" s="98" t="s">
        <v>13</v>
      </c>
      <c r="AA119" s="98" t="s">
        <v>13</v>
      </c>
      <c r="AB119" s="98" t="s">
        <v>13</v>
      </c>
      <c r="AC119" s="98" t="s">
        <v>13</v>
      </c>
      <c r="AD119" s="98" t="s">
        <v>13</v>
      </c>
      <c r="AE119" s="98" t="s">
        <v>13</v>
      </c>
      <c r="AF119" s="98" t="s">
        <v>13</v>
      </c>
      <c r="AG119" s="98" t="s">
        <v>13</v>
      </c>
      <c r="AH119" s="98" t="s">
        <v>13</v>
      </c>
      <c r="AI119" s="98" t="s">
        <v>248</v>
      </c>
      <c r="AJ119" s="98" t="s">
        <v>13</v>
      </c>
      <c r="AK119" s="98" t="s">
        <v>13</v>
      </c>
      <c r="AL119" s="98" t="s">
        <v>241</v>
      </c>
      <c r="AM119" s="103">
        <f t="shared" si="6"/>
        <v>26</v>
      </c>
      <c r="AN119" s="139">
        <f t="shared" si="10"/>
        <v>4</v>
      </c>
      <c r="AO119" s="103">
        <f t="shared" si="7"/>
        <v>1</v>
      </c>
      <c r="AP119" s="67">
        <f t="shared" si="15"/>
        <v>30</v>
      </c>
      <c r="AQ119" s="86"/>
    </row>
    <row r="120" spans="1:43" s="70" customFormat="1" ht="41.25" customHeight="1" x14ac:dyDescent="0.3">
      <c r="A120" s="100">
        <v>107</v>
      </c>
      <c r="B120" s="126" t="s">
        <v>274</v>
      </c>
      <c r="C120" s="126" t="s">
        <v>275</v>
      </c>
      <c r="D120" s="114">
        <v>6740</v>
      </c>
      <c r="E120" s="114" t="s">
        <v>99</v>
      </c>
      <c r="F120" s="119">
        <v>44891</v>
      </c>
      <c r="G120" s="103" t="s">
        <v>10</v>
      </c>
      <c r="H120" s="98" t="s">
        <v>13</v>
      </c>
      <c r="I120" s="98" t="s">
        <v>13</v>
      </c>
      <c r="J120" s="98" t="s">
        <v>248</v>
      </c>
      <c r="K120" s="97" t="s">
        <v>13</v>
      </c>
      <c r="L120" s="97" t="s">
        <v>13</v>
      </c>
      <c r="M120" s="97" t="s">
        <v>13</v>
      </c>
      <c r="N120" s="97" t="s">
        <v>13</v>
      </c>
      <c r="O120" s="98" t="s">
        <v>241</v>
      </c>
      <c r="P120" s="98" t="s">
        <v>241</v>
      </c>
      <c r="Q120" s="98" t="s">
        <v>241</v>
      </c>
      <c r="R120" s="97" t="s">
        <v>13</v>
      </c>
      <c r="S120" s="97" t="s">
        <v>13</v>
      </c>
      <c r="T120" s="97" t="s">
        <v>13</v>
      </c>
      <c r="U120" s="97" t="s">
        <v>13</v>
      </c>
      <c r="V120" s="97" t="s">
        <v>13</v>
      </c>
      <c r="W120" s="97" t="s">
        <v>13</v>
      </c>
      <c r="X120" s="98" t="s">
        <v>248</v>
      </c>
      <c r="Y120" s="97" t="s">
        <v>13</v>
      </c>
      <c r="Z120" s="97" t="s">
        <v>13</v>
      </c>
      <c r="AA120" s="98" t="s">
        <v>241</v>
      </c>
      <c r="AB120" s="98" t="s">
        <v>13</v>
      </c>
      <c r="AC120" s="98" t="s">
        <v>13</v>
      </c>
      <c r="AD120" s="98" t="s">
        <v>13</v>
      </c>
      <c r="AE120" s="98" t="s">
        <v>13</v>
      </c>
      <c r="AF120" s="98" t="s">
        <v>248</v>
      </c>
      <c r="AG120" s="98" t="s">
        <v>13</v>
      </c>
      <c r="AH120" s="98" t="s">
        <v>13</v>
      </c>
      <c r="AI120" s="98" t="s">
        <v>13</v>
      </c>
      <c r="AJ120" s="98" t="s">
        <v>241</v>
      </c>
      <c r="AK120" s="98" t="s">
        <v>248</v>
      </c>
      <c r="AL120" s="98" t="s">
        <v>13</v>
      </c>
      <c r="AM120" s="103">
        <f t="shared" si="6"/>
        <v>22</v>
      </c>
      <c r="AN120" s="139">
        <f t="shared" si="10"/>
        <v>4</v>
      </c>
      <c r="AO120" s="103">
        <f t="shared" si="7"/>
        <v>5</v>
      </c>
      <c r="AP120" s="67">
        <f t="shared" si="15"/>
        <v>26</v>
      </c>
      <c r="AQ120" s="86"/>
    </row>
    <row r="121" spans="1:43" s="70" customFormat="1" ht="41.25" customHeight="1" x14ac:dyDescent="0.3">
      <c r="A121" s="100">
        <v>108</v>
      </c>
      <c r="B121" s="126" t="s">
        <v>276</v>
      </c>
      <c r="C121" s="126" t="s">
        <v>277</v>
      </c>
      <c r="D121" s="114">
        <v>6741</v>
      </c>
      <c r="E121" s="114" t="s">
        <v>99</v>
      </c>
      <c r="F121" s="119">
        <v>44892</v>
      </c>
      <c r="G121" s="103" t="s">
        <v>10</v>
      </c>
      <c r="H121" s="98" t="s">
        <v>13</v>
      </c>
      <c r="I121" s="98" t="s">
        <v>13</v>
      </c>
      <c r="J121" s="98" t="s">
        <v>13</v>
      </c>
      <c r="K121" s="147" t="s">
        <v>248</v>
      </c>
      <c r="L121" s="98" t="s">
        <v>13</v>
      </c>
      <c r="M121" s="98" t="s">
        <v>13</v>
      </c>
      <c r="N121" s="98" t="s">
        <v>13</v>
      </c>
      <c r="O121" s="98" t="s">
        <v>241</v>
      </c>
      <c r="P121" s="98" t="s">
        <v>13</v>
      </c>
      <c r="Q121" s="98" t="s">
        <v>248</v>
      </c>
      <c r="R121" s="98" t="s">
        <v>13</v>
      </c>
      <c r="S121" s="98" t="s">
        <v>13</v>
      </c>
      <c r="T121" s="98" t="s">
        <v>13</v>
      </c>
      <c r="U121" s="98" t="s">
        <v>13</v>
      </c>
      <c r="V121" s="98" t="s">
        <v>241</v>
      </c>
      <c r="W121" s="98" t="s">
        <v>13</v>
      </c>
      <c r="X121" s="98" t="s">
        <v>13</v>
      </c>
      <c r="Y121" s="98" t="s">
        <v>13</v>
      </c>
      <c r="Z121" s="98" t="s">
        <v>248</v>
      </c>
      <c r="AA121" s="98" t="s">
        <v>13</v>
      </c>
      <c r="AB121" s="98" t="s">
        <v>13</v>
      </c>
      <c r="AC121" s="98" t="s">
        <v>13</v>
      </c>
      <c r="AD121" s="98" t="s">
        <v>241</v>
      </c>
      <c r="AE121" s="98" t="s">
        <v>13</v>
      </c>
      <c r="AF121" s="98" t="s">
        <v>13</v>
      </c>
      <c r="AG121" s="98" t="s">
        <v>13</v>
      </c>
      <c r="AH121" s="98" t="s">
        <v>248</v>
      </c>
      <c r="AI121" s="98" t="s">
        <v>13</v>
      </c>
      <c r="AJ121" s="98" t="s">
        <v>241</v>
      </c>
      <c r="AK121" s="98" t="s">
        <v>13</v>
      </c>
      <c r="AL121" s="98" t="s">
        <v>241</v>
      </c>
      <c r="AM121" s="103">
        <f t="shared" ref="AM121:AM127" si="16">COUNTIF(H121:AL121,"P")*1</f>
        <v>22</v>
      </c>
      <c r="AN121" s="139">
        <f t="shared" si="10"/>
        <v>4</v>
      </c>
      <c r="AO121" s="103">
        <f t="shared" ref="AO121:AO127" si="17">COUNTIF(H121:AL121,"A")*1</f>
        <v>5</v>
      </c>
      <c r="AP121" s="67">
        <f t="shared" ref="AP121:AP127" si="18">AM121+AN121</f>
        <v>26</v>
      </c>
      <c r="AQ121" s="86"/>
    </row>
    <row r="122" spans="1:43" s="70" customFormat="1" ht="41.25" customHeight="1" x14ac:dyDescent="0.3">
      <c r="A122" s="100">
        <v>109</v>
      </c>
      <c r="B122" s="114" t="s">
        <v>269</v>
      </c>
      <c r="C122" s="114"/>
      <c r="D122" s="114">
        <v>6591</v>
      </c>
      <c r="E122" s="114" t="s">
        <v>99</v>
      </c>
      <c r="F122" s="119">
        <v>44891</v>
      </c>
      <c r="G122" s="103" t="s">
        <v>10</v>
      </c>
      <c r="H122" s="98" t="s">
        <v>13</v>
      </c>
      <c r="I122" s="98" t="s">
        <v>13</v>
      </c>
      <c r="J122" s="98" t="s">
        <v>13</v>
      </c>
      <c r="K122" s="98" t="s">
        <v>13</v>
      </c>
      <c r="L122" s="98" t="s">
        <v>248</v>
      </c>
      <c r="M122" s="98" t="s">
        <v>13</v>
      </c>
      <c r="N122" s="98" t="s">
        <v>13</v>
      </c>
      <c r="O122" s="98" t="s">
        <v>13</v>
      </c>
      <c r="P122" s="98" t="s">
        <v>13</v>
      </c>
      <c r="Q122" s="98" t="s">
        <v>13</v>
      </c>
      <c r="R122" s="98" t="s">
        <v>13</v>
      </c>
      <c r="S122" s="98" t="s">
        <v>13</v>
      </c>
      <c r="T122" s="98" t="s">
        <v>13</v>
      </c>
      <c r="U122" s="98" t="s">
        <v>248</v>
      </c>
      <c r="V122" s="98" t="s">
        <v>13</v>
      </c>
      <c r="W122" s="98" t="s">
        <v>13</v>
      </c>
      <c r="X122" s="98" t="s">
        <v>13</v>
      </c>
      <c r="Y122" s="98" t="s">
        <v>13</v>
      </c>
      <c r="Z122" s="98" t="s">
        <v>13</v>
      </c>
      <c r="AA122" s="98" t="s">
        <v>13</v>
      </c>
      <c r="AB122" s="98" t="s">
        <v>248</v>
      </c>
      <c r="AC122" s="98" t="s">
        <v>13</v>
      </c>
      <c r="AD122" s="98" t="s">
        <v>13</v>
      </c>
      <c r="AE122" s="98" t="s">
        <v>241</v>
      </c>
      <c r="AF122" s="98" t="s">
        <v>241</v>
      </c>
      <c r="AG122" s="98" t="s">
        <v>241</v>
      </c>
      <c r="AH122" s="98" t="s">
        <v>13</v>
      </c>
      <c r="AI122" s="98" t="s">
        <v>13</v>
      </c>
      <c r="AJ122" s="98" t="s">
        <v>13</v>
      </c>
      <c r="AK122" s="98" t="s">
        <v>13</v>
      </c>
      <c r="AL122" s="98" t="s">
        <v>248</v>
      </c>
      <c r="AM122" s="103">
        <f t="shared" si="16"/>
        <v>24</v>
      </c>
      <c r="AN122" s="139">
        <f t="shared" si="10"/>
        <v>4</v>
      </c>
      <c r="AO122" s="103">
        <f t="shared" si="17"/>
        <v>3</v>
      </c>
      <c r="AP122" s="67">
        <f t="shared" si="18"/>
        <v>28</v>
      </c>
      <c r="AQ122" s="86"/>
    </row>
    <row r="123" spans="1:43" s="70" customFormat="1" ht="41.25" customHeight="1" x14ac:dyDescent="0.3">
      <c r="A123" s="100">
        <v>110</v>
      </c>
      <c r="B123" s="114" t="s">
        <v>282</v>
      </c>
      <c r="C123" s="114"/>
      <c r="D123" s="114">
        <v>6742</v>
      </c>
      <c r="E123" s="114"/>
      <c r="F123" s="119"/>
      <c r="G123" s="103"/>
      <c r="H123" s="98" t="s">
        <v>13</v>
      </c>
      <c r="I123" s="98" t="s">
        <v>248</v>
      </c>
      <c r="J123" s="98" t="s">
        <v>13</v>
      </c>
      <c r="K123" s="98" t="s">
        <v>13</v>
      </c>
      <c r="L123" s="98" t="s">
        <v>13</v>
      </c>
      <c r="M123" s="98" t="s">
        <v>13</v>
      </c>
      <c r="N123" s="98" t="s">
        <v>13</v>
      </c>
      <c r="O123" s="98" t="s">
        <v>241</v>
      </c>
      <c r="P123" s="98" t="s">
        <v>13</v>
      </c>
      <c r="Q123" s="98" t="s">
        <v>13</v>
      </c>
      <c r="R123" s="98" t="s">
        <v>248</v>
      </c>
      <c r="S123" s="98" t="s">
        <v>13</v>
      </c>
      <c r="T123" s="98" t="s">
        <v>13</v>
      </c>
      <c r="U123" s="98" t="s">
        <v>241</v>
      </c>
      <c r="V123" s="98" t="s">
        <v>241</v>
      </c>
      <c r="W123" s="98" t="s">
        <v>241</v>
      </c>
      <c r="X123" s="98" t="s">
        <v>241</v>
      </c>
      <c r="Y123" s="98" t="s">
        <v>241</v>
      </c>
      <c r="Z123" s="98" t="s">
        <v>241</v>
      </c>
      <c r="AA123" s="98" t="s">
        <v>241</v>
      </c>
      <c r="AB123" s="98" t="s">
        <v>241</v>
      </c>
      <c r="AC123" s="98" t="s">
        <v>241</v>
      </c>
      <c r="AD123" s="98" t="s">
        <v>241</v>
      </c>
      <c r="AE123" s="98" t="s">
        <v>241</v>
      </c>
      <c r="AF123" s="98" t="s">
        <v>241</v>
      </c>
      <c r="AG123" s="98" t="s">
        <v>241</v>
      </c>
      <c r="AH123" s="98" t="s">
        <v>241</v>
      </c>
      <c r="AI123" s="98" t="s">
        <v>241</v>
      </c>
      <c r="AJ123" s="98" t="s">
        <v>241</v>
      </c>
      <c r="AK123" s="98" t="s">
        <v>241</v>
      </c>
      <c r="AL123" s="98" t="s">
        <v>241</v>
      </c>
      <c r="AM123" s="103">
        <f t="shared" ref="AM123:AM125" si="19">COUNTIF(H123:AL123,"P")*1</f>
        <v>10</v>
      </c>
      <c r="AN123" s="139">
        <f t="shared" si="10"/>
        <v>2</v>
      </c>
      <c r="AO123" s="103">
        <f t="shared" ref="AO123:AO125" si="20">COUNTIF(H123:AL123,"A")*1</f>
        <v>19</v>
      </c>
      <c r="AP123" s="67">
        <f t="shared" ref="AP123:AP125" si="21">AM123+AN123</f>
        <v>12</v>
      </c>
      <c r="AQ123" s="86"/>
    </row>
    <row r="124" spans="1:43" s="70" customFormat="1" ht="41.25" customHeight="1" x14ac:dyDescent="0.3">
      <c r="A124" s="100">
        <v>111</v>
      </c>
      <c r="B124" s="114" t="s">
        <v>283</v>
      </c>
      <c r="C124" s="114"/>
      <c r="D124" s="114">
        <v>6770</v>
      </c>
      <c r="E124" s="114"/>
      <c r="F124" s="119"/>
      <c r="G124" s="103"/>
      <c r="H124" s="98" t="s">
        <v>241</v>
      </c>
      <c r="I124" s="98" t="s">
        <v>241</v>
      </c>
      <c r="J124" s="98" t="s">
        <v>241</v>
      </c>
      <c r="K124" s="98" t="s">
        <v>241</v>
      </c>
      <c r="L124" s="98" t="s">
        <v>241</v>
      </c>
      <c r="M124" s="98" t="s">
        <v>241</v>
      </c>
      <c r="N124" s="98" t="s">
        <v>241</v>
      </c>
      <c r="O124" s="98" t="s">
        <v>241</v>
      </c>
      <c r="P124" s="98" t="s">
        <v>241</v>
      </c>
      <c r="Q124" s="98" t="s">
        <v>241</v>
      </c>
      <c r="R124" s="98" t="s">
        <v>241</v>
      </c>
      <c r="S124" s="98" t="s">
        <v>241</v>
      </c>
      <c r="T124" s="98" t="s">
        <v>241</v>
      </c>
      <c r="U124" s="98" t="s">
        <v>241</v>
      </c>
      <c r="V124" s="98" t="s">
        <v>13</v>
      </c>
      <c r="W124" s="98" t="s">
        <v>13</v>
      </c>
      <c r="X124" s="98" t="s">
        <v>13</v>
      </c>
      <c r="Y124" s="98" t="s">
        <v>13</v>
      </c>
      <c r="Z124" s="98" t="s">
        <v>13</v>
      </c>
      <c r="AA124" s="98" t="s">
        <v>13</v>
      </c>
      <c r="AB124" s="98" t="s">
        <v>241</v>
      </c>
      <c r="AC124" s="98" t="s">
        <v>241</v>
      </c>
      <c r="AD124" s="98" t="s">
        <v>241</v>
      </c>
      <c r="AE124" s="98" t="s">
        <v>13</v>
      </c>
      <c r="AF124" s="98" t="s">
        <v>13</v>
      </c>
      <c r="AG124" s="98" t="s">
        <v>241</v>
      </c>
      <c r="AH124" s="98" t="s">
        <v>13</v>
      </c>
      <c r="AI124" s="98" t="s">
        <v>13</v>
      </c>
      <c r="AJ124" s="98" t="s">
        <v>248</v>
      </c>
      <c r="AK124" s="98" t="s">
        <v>13</v>
      </c>
      <c r="AL124" s="98" t="s">
        <v>13</v>
      </c>
      <c r="AM124" s="103">
        <f t="shared" si="19"/>
        <v>12</v>
      </c>
      <c r="AN124" s="139">
        <f t="shared" si="10"/>
        <v>1</v>
      </c>
      <c r="AO124" s="103">
        <f t="shared" si="20"/>
        <v>18</v>
      </c>
      <c r="AP124" s="67">
        <f t="shared" si="21"/>
        <v>13</v>
      </c>
      <c r="AQ124" s="86"/>
    </row>
    <row r="125" spans="1:43" s="70" customFormat="1" ht="41.25" customHeight="1" x14ac:dyDescent="0.3">
      <c r="A125" s="100">
        <v>112</v>
      </c>
      <c r="B125" s="114" t="s">
        <v>284</v>
      </c>
      <c r="C125" s="114"/>
      <c r="D125" s="114">
        <v>6782</v>
      </c>
      <c r="E125" s="114"/>
      <c r="F125" s="119"/>
      <c r="G125" s="103"/>
      <c r="H125" s="98" t="s">
        <v>241</v>
      </c>
      <c r="I125" s="98" t="s">
        <v>241</v>
      </c>
      <c r="J125" s="98" t="s">
        <v>241</v>
      </c>
      <c r="K125" s="98" t="s">
        <v>241</v>
      </c>
      <c r="L125" s="98" t="s">
        <v>241</v>
      </c>
      <c r="M125" s="98" t="s">
        <v>241</v>
      </c>
      <c r="N125" s="98" t="s">
        <v>241</v>
      </c>
      <c r="O125" s="98" t="s">
        <v>241</v>
      </c>
      <c r="P125" s="98" t="s">
        <v>241</v>
      </c>
      <c r="Q125" s="98" t="s">
        <v>241</v>
      </c>
      <c r="R125" s="98" t="s">
        <v>241</v>
      </c>
      <c r="S125" s="98" t="s">
        <v>241</v>
      </c>
      <c r="T125" s="98" t="s">
        <v>241</v>
      </c>
      <c r="U125" s="98" t="s">
        <v>241</v>
      </c>
      <c r="V125" s="98" t="s">
        <v>241</v>
      </c>
      <c r="W125" s="98" t="s">
        <v>241</v>
      </c>
      <c r="X125" s="98" t="s">
        <v>241</v>
      </c>
      <c r="Y125" s="98" t="s">
        <v>241</v>
      </c>
      <c r="Z125" s="98" t="s">
        <v>241</v>
      </c>
      <c r="AA125" s="98" t="s">
        <v>241</v>
      </c>
      <c r="AB125" s="98" t="s">
        <v>241</v>
      </c>
      <c r="AC125" s="98" t="s">
        <v>241</v>
      </c>
      <c r="AD125" s="98" t="s">
        <v>13</v>
      </c>
      <c r="AE125" s="98" t="s">
        <v>13</v>
      </c>
      <c r="AF125" s="98" t="s">
        <v>13</v>
      </c>
      <c r="AG125" s="98" t="s">
        <v>13</v>
      </c>
      <c r="AH125" s="98" t="s">
        <v>13</v>
      </c>
      <c r="AI125" s="98" t="s">
        <v>13</v>
      </c>
      <c r="AJ125" s="98" t="s">
        <v>13</v>
      </c>
      <c r="AK125" s="98" t="s">
        <v>248</v>
      </c>
      <c r="AL125" s="98" t="s">
        <v>13</v>
      </c>
      <c r="AM125" s="103">
        <f t="shared" si="19"/>
        <v>8</v>
      </c>
      <c r="AN125" s="139">
        <f t="shared" si="10"/>
        <v>1</v>
      </c>
      <c r="AO125" s="103">
        <f t="shared" si="20"/>
        <v>22</v>
      </c>
      <c r="AP125" s="67">
        <f t="shared" si="21"/>
        <v>9</v>
      </c>
      <c r="AQ125" s="86"/>
    </row>
    <row r="126" spans="1:43" s="70" customFormat="1" ht="41.25" customHeight="1" x14ac:dyDescent="0.3">
      <c r="A126" s="100">
        <v>113</v>
      </c>
      <c r="B126" s="114" t="s">
        <v>223</v>
      </c>
      <c r="C126" s="114"/>
      <c r="D126" s="114">
        <v>6431</v>
      </c>
      <c r="E126" s="114"/>
      <c r="F126" s="119"/>
      <c r="G126" s="103"/>
      <c r="H126" s="98" t="s">
        <v>241</v>
      </c>
      <c r="I126" s="98" t="s">
        <v>241</v>
      </c>
      <c r="J126" s="98" t="s">
        <v>13</v>
      </c>
      <c r="K126" s="98" t="s">
        <v>241</v>
      </c>
      <c r="L126" s="98" t="s">
        <v>241</v>
      </c>
      <c r="M126" s="98" t="s">
        <v>241</v>
      </c>
      <c r="N126" s="98" t="s">
        <v>241</v>
      </c>
      <c r="O126" s="98" t="s">
        <v>241</v>
      </c>
      <c r="P126" s="98" t="s">
        <v>241</v>
      </c>
      <c r="Q126" s="98" t="s">
        <v>241</v>
      </c>
      <c r="R126" s="98" t="s">
        <v>241</v>
      </c>
      <c r="S126" s="98" t="s">
        <v>241</v>
      </c>
      <c r="T126" s="98" t="s">
        <v>241</v>
      </c>
      <c r="U126" s="98" t="s">
        <v>241</v>
      </c>
      <c r="V126" s="98" t="s">
        <v>241</v>
      </c>
      <c r="W126" s="98" t="s">
        <v>241</v>
      </c>
      <c r="X126" s="98" t="s">
        <v>241</v>
      </c>
      <c r="Y126" s="98" t="s">
        <v>241</v>
      </c>
      <c r="Z126" s="98" t="s">
        <v>241</v>
      </c>
      <c r="AA126" s="98" t="s">
        <v>241</v>
      </c>
      <c r="AB126" s="98" t="s">
        <v>241</v>
      </c>
      <c r="AC126" s="98" t="s">
        <v>241</v>
      </c>
      <c r="AD126" s="98" t="s">
        <v>241</v>
      </c>
      <c r="AE126" s="98" t="s">
        <v>241</v>
      </c>
      <c r="AF126" s="98" t="s">
        <v>241</v>
      </c>
      <c r="AG126" s="98" t="s">
        <v>241</v>
      </c>
      <c r="AH126" s="98" t="s">
        <v>241</v>
      </c>
      <c r="AI126" s="98" t="s">
        <v>241</v>
      </c>
      <c r="AJ126" s="98" t="s">
        <v>241</v>
      </c>
      <c r="AK126" s="98" t="s">
        <v>241</v>
      </c>
      <c r="AL126" s="98" t="s">
        <v>241</v>
      </c>
      <c r="AM126" s="103">
        <f t="shared" ref="AM126" si="22">COUNTIF(H126:AL126,"P")*1</f>
        <v>1</v>
      </c>
      <c r="AN126" s="139">
        <f t="shared" si="10"/>
        <v>0</v>
      </c>
      <c r="AO126" s="103">
        <f t="shared" ref="AO126" si="23">COUNTIF(H126:AL126,"A")*1</f>
        <v>30</v>
      </c>
      <c r="AP126" s="67">
        <f t="shared" ref="AP126" si="24">AM126+AN126</f>
        <v>1</v>
      </c>
      <c r="AQ126" s="86"/>
    </row>
    <row r="127" spans="1:43" s="70" customFormat="1" ht="41.25" customHeight="1" x14ac:dyDescent="0.3">
      <c r="A127" s="100">
        <v>114</v>
      </c>
      <c r="B127" s="126" t="s">
        <v>32</v>
      </c>
      <c r="C127" s="126" t="s">
        <v>278</v>
      </c>
      <c r="D127" s="114">
        <v>6743</v>
      </c>
      <c r="E127" s="114" t="s">
        <v>99</v>
      </c>
      <c r="F127" s="119">
        <v>44892</v>
      </c>
      <c r="G127" s="103" t="s">
        <v>10</v>
      </c>
      <c r="H127" s="98" t="s">
        <v>13</v>
      </c>
      <c r="I127" s="98" t="s">
        <v>13</v>
      </c>
      <c r="J127" s="98" t="s">
        <v>13</v>
      </c>
      <c r="K127" s="98" t="s">
        <v>13</v>
      </c>
      <c r="L127" s="98" t="s">
        <v>248</v>
      </c>
      <c r="M127" s="98" t="s">
        <v>13</v>
      </c>
      <c r="N127" s="98" t="s">
        <v>241</v>
      </c>
      <c r="O127" s="98" t="s">
        <v>241</v>
      </c>
      <c r="P127" s="98" t="s">
        <v>241</v>
      </c>
      <c r="Q127" s="98" t="s">
        <v>241</v>
      </c>
      <c r="R127" s="98" t="s">
        <v>241</v>
      </c>
      <c r="S127" s="98" t="s">
        <v>241</v>
      </c>
      <c r="T127" s="98" t="s">
        <v>241</v>
      </c>
      <c r="U127" s="98" t="s">
        <v>241</v>
      </c>
      <c r="V127" s="98" t="s">
        <v>241</v>
      </c>
      <c r="W127" s="98" t="s">
        <v>241</v>
      </c>
      <c r="X127" s="98" t="s">
        <v>241</v>
      </c>
      <c r="Y127" s="98" t="s">
        <v>241</v>
      </c>
      <c r="Z127" s="98" t="s">
        <v>241</v>
      </c>
      <c r="AA127" s="98" t="s">
        <v>241</v>
      </c>
      <c r="AB127" s="98" t="s">
        <v>241</v>
      </c>
      <c r="AC127" s="98" t="s">
        <v>241</v>
      </c>
      <c r="AD127" s="98" t="s">
        <v>241</v>
      </c>
      <c r="AE127" s="98" t="s">
        <v>241</v>
      </c>
      <c r="AF127" s="98" t="s">
        <v>241</v>
      </c>
      <c r="AG127" s="98" t="s">
        <v>241</v>
      </c>
      <c r="AH127" s="97" t="s">
        <v>241</v>
      </c>
      <c r="AI127" s="97" t="s">
        <v>241</v>
      </c>
      <c r="AJ127" s="98" t="s">
        <v>241</v>
      </c>
      <c r="AK127" s="97" t="s">
        <v>241</v>
      </c>
      <c r="AL127" s="97" t="s">
        <v>241</v>
      </c>
      <c r="AM127" s="103">
        <f t="shared" si="16"/>
        <v>5</v>
      </c>
      <c r="AN127" s="139">
        <f t="shared" si="10"/>
        <v>1</v>
      </c>
      <c r="AO127" s="103">
        <f t="shared" si="17"/>
        <v>25</v>
      </c>
      <c r="AP127" s="67">
        <f t="shared" si="18"/>
        <v>6</v>
      </c>
      <c r="AQ127" s="86"/>
    </row>
    <row r="128" spans="1:43" ht="25.5" customHeight="1" thickBot="1" x14ac:dyDescent="0.3">
      <c r="A128" s="100"/>
      <c r="B128" s="127"/>
      <c r="C128" s="128"/>
      <c r="D128" s="127"/>
      <c r="E128" s="127"/>
      <c r="F128" s="127"/>
      <c r="G128" s="127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30">
        <f>SUM(AM14:AM127)</f>
        <v>2407</v>
      </c>
      <c r="AN128" s="130">
        <f>SUM(AN14:AN127)</f>
        <v>384</v>
      </c>
      <c r="AO128" s="130">
        <f>SUM(AO14:AO127)</f>
        <v>743</v>
      </c>
      <c r="AP128" s="130">
        <f>SUM(AP14:AP127)</f>
        <v>2791</v>
      </c>
      <c r="AQ128" s="87"/>
    </row>
    <row r="129" spans="1:42" ht="50.25" customHeight="1" x14ac:dyDescent="0.25">
      <c r="A129" s="71"/>
      <c r="D129" s="3"/>
      <c r="F129" s="56" t="s">
        <v>206</v>
      </c>
      <c r="G129" s="56"/>
      <c r="H129" s="47">
        <f t="shared" ref="H129:AL129" si="25">COUNTIF(H14:H127,"P")</f>
        <v>78</v>
      </c>
      <c r="I129" s="47">
        <f t="shared" si="25"/>
        <v>78</v>
      </c>
      <c r="J129" s="47">
        <f t="shared" si="25"/>
        <v>78</v>
      </c>
      <c r="K129" s="47">
        <f t="shared" si="25"/>
        <v>76</v>
      </c>
      <c r="L129" s="47">
        <f t="shared" si="25"/>
        <v>77</v>
      </c>
      <c r="M129" s="47">
        <f t="shared" si="25"/>
        <v>78</v>
      </c>
      <c r="N129" s="47">
        <f t="shared" si="25"/>
        <v>77</v>
      </c>
      <c r="O129" s="47">
        <f t="shared" si="25"/>
        <v>77</v>
      </c>
      <c r="P129" s="47">
        <f t="shared" si="25"/>
        <v>76</v>
      </c>
      <c r="Q129" s="47">
        <f t="shared" si="25"/>
        <v>78</v>
      </c>
      <c r="R129" s="47">
        <f t="shared" si="25"/>
        <v>77</v>
      </c>
      <c r="S129" s="47">
        <f t="shared" si="25"/>
        <v>78</v>
      </c>
      <c r="T129" s="47">
        <f t="shared" si="25"/>
        <v>78</v>
      </c>
      <c r="U129" s="47">
        <f t="shared" si="25"/>
        <v>78</v>
      </c>
      <c r="V129" s="47">
        <f t="shared" si="25"/>
        <v>78</v>
      </c>
      <c r="W129" s="47">
        <f t="shared" si="25"/>
        <v>78</v>
      </c>
      <c r="X129" s="47">
        <f t="shared" si="25"/>
        <v>78</v>
      </c>
      <c r="Y129" s="47">
        <f t="shared" si="25"/>
        <v>77</v>
      </c>
      <c r="Z129" s="47">
        <f t="shared" si="25"/>
        <v>78</v>
      </c>
      <c r="AA129" s="47">
        <f t="shared" si="25"/>
        <v>78</v>
      </c>
      <c r="AB129" s="47">
        <f t="shared" si="25"/>
        <v>78</v>
      </c>
      <c r="AC129" s="47">
        <f t="shared" si="25"/>
        <v>78</v>
      </c>
      <c r="AD129" s="47">
        <f t="shared" si="25"/>
        <v>78</v>
      </c>
      <c r="AE129" s="47">
        <f t="shared" si="25"/>
        <v>78</v>
      </c>
      <c r="AF129" s="47">
        <f t="shared" si="25"/>
        <v>77</v>
      </c>
      <c r="AG129" s="47">
        <f t="shared" si="25"/>
        <v>78</v>
      </c>
      <c r="AH129" s="47">
        <f t="shared" si="25"/>
        <v>77</v>
      </c>
      <c r="AI129" s="47">
        <f t="shared" si="25"/>
        <v>78</v>
      </c>
      <c r="AJ129" s="47">
        <f t="shared" si="25"/>
        <v>78</v>
      </c>
      <c r="AK129" s="47">
        <f t="shared" si="25"/>
        <v>78</v>
      </c>
      <c r="AL129" s="47">
        <f t="shared" si="25"/>
        <v>78</v>
      </c>
      <c r="AO129" s="150"/>
      <c r="AP129" s="93"/>
    </row>
    <row r="130" spans="1:42" ht="50.25" customHeight="1" x14ac:dyDescent="0.25">
      <c r="A130" s="59"/>
      <c r="D130" s="3"/>
      <c r="F130" s="57" t="s">
        <v>209</v>
      </c>
      <c r="G130" s="56"/>
      <c r="H130" s="47">
        <v>78</v>
      </c>
      <c r="I130" s="47">
        <v>78</v>
      </c>
      <c r="J130" s="47">
        <v>78</v>
      </c>
      <c r="K130" s="47">
        <v>76</v>
      </c>
      <c r="L130" s="47">
        <v>77</v>
      </c>
      <c r="M130" s="47">
        <v>78</v>
      </c>
      <c r="N130" s="47">
        <v>77</v>
      </c>
      <c r="O130" s="47">
        <v>77</v>
      </c>
      <c r="P130" s="47">
        <v>76</v>
      </c>
      <c r="Q130" s="47">
        <v>78</v>
      </c>
      <c r="R130" s="47">
        <v>77</v>
      </c>
      <c r="S130" s="47">
        <v>78</v>
      </c>
      <c r="T130" s="47">
        <v>78</v>
      </c>
      <c r="U130" s="47">
        <v>78</v>
      </c>
      <c r="V130" s="47">
        <v>78</v>
      </c>
      <c r="W130" s="47">
        <v>78</v>
      </c>
      <c r="X130" s="47">
        <v>78</v>
      </c>
      <c r="Y130" s="47">
        <v>77</v>
      </c>
      <c r="Z130" s="47">
        <v>78</v>
      </c>
      <c r="AA130" s="47">
        <v>78</v>
      </c>
      <c r="AB130" s="47">
        <v>78</v>
      </c>
      <c r="AC130" s="47">
        <v>78</v>
      </c>
      <c r="AD130" s="47">
        <v>78</v>
      </c>
      <c r="AE130" s="47">
        <v>78</v>
      </c>
      <c r="AF130" s="47">
        <v>77</v>
      </c>
      <c r="AG130" s="47">
        <v>78</v>
      </c>
      <c r="AH130" s="47">
        <v>78</v>
      </c>
      <c r="AI130" s="47">
        <v>78</v>
      </c>
      <c r="AJ130" s="47">
        <v>78</v>
      </c>
      <c r="AK130" s="47">
        <v>78</v>
      </c>
      <c r="AL130" s="47">
        <v>78</v>
      </c>
      <c r="AO130" s="47"/>
    </row>
    <row r="131" spans="1:42" ht="46.5" customHeight="1" x14ac:dyDescent="0.25">
      <c r="A131" s="71"/>
      <c r="D131" s="3"/>
      <c r="F131" s="56" t="s">
        <v>222</v>
      </c>
      <c r="G131" s="56"/>
      <c r="H131" s="58">
        <f>H130-H129</f>
        <v>0</v>
      </c>
      <c r="I131" s="58">
        <f t="shared" ref="I131:AL131" si="26">I130-I129</f>
        <v>0</v>
      </c>
      <c r="J131" s="58">
        <f t="shared" si="26"/>
        <v>0</v>
      </c>
      <c r="K131" s="58">
        <f t="shared" si="26"/>
        <v>0</v>
      </c>
      <c r="L131" s="58">
        <f t="shared" si="26"/>
        <v>0</v>
      </c>
      <c r="M131" s="58">
        <f t="shared" si="26"/>
        <v>0</v>
      </c>
      <c r="N131" s="58">
        <f t="shared" si="26"/>
        <v>0</v>
      </c>
      <c r="O131" s="58">
        <f t="shared" si="26"/>
        <v>0</v>
      </c>
      <c r="P131" s="58">
        <f t="shared" si="26"/>
        <v>0</v>
      </c>
      <c r="Q131" s="58">
        <f t="shared" si="26"/>
        <v>0</v>
      </c>
      <c r="R131" s="58">
        <f t="shared" si="26"/>
        <v>0</v>
      </c>
      <c r="S131" s="58">
        <f t="shared" si="26"/>
        <v>0</v>
      </c>
      <c r="T131" s="58">
        <f t="shared" si="26"/>
        <v>0</v>
      </c>
      <c r="U131" s="58">
        <f t="shared" si="26"/>
        <v>0</v>
      </c>
      <c r="V131" s="58">
        <f t="shared" si="26"/>
        <v>0</v>
      </c>
      <c r="W131" s="58">
        <f t="shared" si="26"/>
        <v>0</v>
      </c>
      <c r="X131" s="58">
        <f t="shared" si="26"/>
        <v>0</v>
      </c>
      <c r="Y131" s="58">
        <f t="shared" si="26"/>
        <v>0</v>
      </c>
      <c r="Z131" s="58">
        <f t="shared" si="26"/>
        <v>0</v>
      </c>
      <c r="AA131" s="58">
        <f t="shared" si="26"/>
        <v>0</v>
      </c>
      <c r="AB131" s="58">
        <f t="shared" si="26"/>
        <v>0</v>
      </c>
      <c r="AC131" s="58">
        <f>AC130-AC129</f>
        <v>0</v>
      </c>
      <c r="AD131" s="58">
        <f t="shared" si="26"/>
        <v>0</v>
      </c>
      <c r="AE131" s="58">
        <f t="shared" si="26"/>
        <v>0</v>
      </c>
      <c r="AF131" s="58">
        <f t="shared" si="26"/>
        <v>0</v>
      </c>
      <c r="AG131" s="58">
        <f t="shared" si="26"/>
        <v>0</v>
      </c>
      <c r="AH131" s="58">
        <f t="shared" si="26"/>
        <v>1</v>
      </c>
      <c r="AI131" s="58">
        <f t="shared" si="26"/>
        <v>0</v>
      </c>
      <c r="AJ131" s="58">
        <f t="shared" si="26"/>
        <v>0</v>
      </c>
      <c r="AK131" s="58">
        <f t="shared" si="26"/>
        <v>0</v>
      </c>
      <c r="AL131" s="58">
        <f t="shared" si="26"/>
        <v>0</v>
      </c>
    </row>
    <row r="132" spans="1:42" ht="48.75" customHeight="1" x14ac:dyDescent="0.25"/>
  </sheetData>
  <autoFilter ref="A13:AQ131"/>
  <mergeCells count="12">
    <mergeCell ref="G12:G13"/>
    <mergeCell ref="H12:AP12"/>
    <mergeCell ref="A2:AP2"/>
    <mergeCell ref="A3:AP3"/>
    <mergeCell ref="A4:AP4"/>
    <mergeCell ref="H11:AB11"/>
    <mergeCell ref="A12:A13"/>
    <mergeCell ref="B12:B13"/>
    <mergeCell ref="C12:C13"/>
    <mergeCell ref="D12:D13"/>
    <mergeCell ref="E12:E13"/>
    <mergeCell ref="F12:F13"/>
  </mergeCells>
  <pageMargins left="0.17" right="0.17" top="0.34" bottom="0.23" header="0.24" footer="0.23"/>
  <pageSetup paperSize="9" scale="49" orientation="landscape" r:id="rId1"/>
  <rowBreaks count="5" manualBreakCount="5">
    <brk id="28" max="41" man="1"/>
    <brk id="45" max="41" man="1"/>
    <brk id="68" max="41" man="1"/>
    <brk id="87" max="41" man="1"/>
    <brk id="107" max="4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128"/>
  <sheetViews>
    <sheetView zoomScale="59" zoomScaleNormal="59" workbookViewId="0">
      <pane ySplit="13" topLeftCell="A14" activePane="bottomLeft" state="frozen"/>
      <selection pane="bottomLeft" activeCell="A12" sqref="A12:A13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customWidth="1"/>
    <col min="6" max="6" width="17.85546875" style="3" customWidth="1"/>
    <col min="7" max="7" width="6.85546875" style="3" customWidth="1"/>
    <col min="8" max="10" width="5.28515625" style="2" customWidth="1"/>
    <col min="11" max="11" width="6.85546875" style="2" customWidth="1"/>
    <col min="12" max="18" width="5.28515625" style="2" customWidth="1"/>
    <col min="19" max="19" width="6" style="2" customWidth="1"/>
    <col min="20" max="22" width="5.28515625" style="2" customWidth="1"/>
    <col min="23" max="23" width="6" style="2" customWidth="1"/>
    <col min="24" max="38" width="5.28515625" style="2" customWidth="1"/>
    <col min="39" max="39" width="8.140625" style="2" customWidth="1"/>
    <col min="40" max="41" width="7.85546875" style="2" customWidth="1"/>
    <col min="42" max="42" width="8.85546875" style="2" customWidth="1"/>
    <col min="43" max="16384" width="9.140625" style="2"/>
  </cols>
  <sheetData>
    <row r="1" spans="1:43" ht="15.75" thickBot="1" x14ac:dyDescent="0.3"/>
    <row r="2" spans="1:43" ht="18" x14ac:dyDescent="0.25">
      <c r="A2" s="154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6"/>
    </row>
    <row r="3" spans="1:43" ht="18" x14ac:dyDescent="0.25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9"/>
    </row>
    <row r="4" spans="1:43" ht="18.75" thickBot="1" x14ac:dyDescent="0.3">
      <c r="A4" s="160" t="s">
        <v>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2"/>
    </row>
    <row r="5" spans="1:43" ht="18" x14ac:dyDescent="0.25">
      <c r="A5" s="6" t="s">
        <v>102</v>
      </c>
      <c r="B5" s="7"/>
      <c r="C5" s="8"/>
      <c r="D5" s="9"/>
      <c r="E5" s="7"/>
      <c r="F5" s="7"/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4" t="s">
        <v>105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17"/>
    </row>
    <row r="6" spans="1:43" ht="15.75" x14ac:dyDescent="0.25">
      <c r="A6" s="18" t="s">
        <v>103</v>
      </c>
      <c r="B6" s="19"/>
      <c r="C6" s="20"/>
      <c r="D6" s="21"/>
      <c r="E6" s="19"/>
      <c r="F6" s="19"/>
      <c r="G6" s="19"/>
      <c r="H6" s="22"/>
      <c r="I6" s="23"/>
      <c r="J6" s="23"/>
      <c r="K6" s="23"/>
      <c r="L6" s="23"/>
      <c r="M6" s="23"/>
      <c r="N6" s="13"/>
      <c r="O6" s="13"/>
      <c r="P6" s="13"/>
      <c r="Q6" s="13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25" t="s">
        <v>104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8"/>
    </row>
    <row r="7" spans="1:43" ht="18" x14ac:dyDescent="0.25">
      <c r="A7" s="18" t="s">
        <v>9</v>
      </c>
      <c r="B7" s="19"/>
      <c r="C7" s="20"/>
      <c r="D7" s="21"/>
      <c r="E7" s="19"/>
      <c r="F7" s="19"/>
      <c r="G7" s="19"/>
      <c r="H7" s="22"/>
      <c r="I7" s="23"/>
      <c r="J7" s="23"/>
      <c r="K7" s="23"/>
      <c r="L7" s="23"/>
      <c r="M7" s="23"/>
      <c r="N7" s="13"/>
      <c r="O7" s="13"/>
      <c r="P7" s="13"/>
      <c r="Q7" s="13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8" t="s">
        <v>106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0"/>
      <c r="AP7" s="28"/>
    </row>
    <row r="8" spans="1:43" ht="15.75" x14ac:dyDescent="0.25">
      <c r="A8" s="18"/>
      <c r="B8" s="19"/>
      <c r="C8" s="20"/>
      <c r="D8" s="21"/>
      <c r="E8" s="19"/>
      <c r="F8" s="19"/>
      <c r="G8" s="19"/>
      <c r="H8" s="22"/>
      <c r="I8" s="23"/>
      <c r="J8" s="23"/>
      <c r="K8" s="23"/>
      <c r="L8" s="23"/>
      <c r="M8" s="23"/>
      <c r="N8" s="13"/>
      <c r="O8" s="13"/>
      <c r="P8" s="13"/>
      <c r="Q8" s="13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9"/>
      <c r="AN8" s="29"/>
      <c r="AO8" s="29"/>
      <c r="AP8" s="28"/>
    </row>
    <row r="9" spans="1:43" ht="18" x14ac:dyDescent="0.25">
      <c r="A9" s="32"/>
      <c r="B9" s="33"/>
      <c r="C9" s="34"/>
      <c r="D9" s="35"/>
      <c r="E9" s="33"/>
      <c r="F9" s="33"/>
      <c r="G9" s="33"/>
      <c r="H9" s="13"/>
      <c r="I9" s="23"/>
      <c r="J9" s="23"/>
      <c r="K9" s="23"/>
      <c r="L9" s="23"/>
      <c r="M9" s="23"/>
      <c r="N9" s="13"/>
      <c r="O9" s="13"/>
      <c r="P9" s="13"/>
      <c r="Q9" s="13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30"/>
      <c r="AO9" s="30"/>
      <c r="AP9" s="28"/>
    </row>
    <row r="10" spans="1:43" ht="18.75" thickBot="1" x14ac:dyDescent="0.3">
      <c r="A10" s="36"/>
      <c r="B10" s="37"/>
      <c r="C10" s="38"/>
      <c r="D10" s="39"/>
      <c r="E10" s="37"/>
      <c r="F10" s="37"/>
      <c r="G10" s="37"/>
      <c r="H10" s="40"/>
      <c r="I10" s="41"/>
      <c r="J10" s="41"/>
      <c r="K10" s="41"/>
      <c r="L10" s="41"/>
      <c r="M10" s="41"/>
      <c r="N10" s="42"/>
      <c r="O10" s="42"/>
      <c r="P10" s="42"/>
      <c r="Q10" s="42"/>
      <c r="R10" s="4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" t="s">
        <v>12</v>
      </c>
      <c r="AD10" s="40"/>
      <c r="AE10" s="40"/>
      <c r="AF10" s="40"/>
      <c r="AG10" s="44" t="s">
        <v>247</v>
      </c>
      <c r="AH10" s="44"/>
      <c r="AI10" s="44"/>
      <c r="AJ10" s="44"/>
      <c r="AK10" s="40"/>
      <c r="AL10" s="40"/>
      <c r="AM10" s="40"/>
      <c r="AN10" s="45"/>
      <c r="AO10" s="45"/>
      <c r="AP10" s="46"/>
    </row>
    <row r="11" spans="1:43" ht="24" customHeight="1" x14ac:dyDescent="0.25">
      <c r="A11" s="32"/>
      <c r="B11" s="33"/>
      <c r="C11" s="34"/>
      <c r="D11" s="35"/>
      <c r="E11" s="33"/>
      <c r="F11" s="33"/>
      <c r="G11" s="33"/>
      <c r="H11" s="163" t="s">
        <v>246</v>
      </c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24"/>
    </row>
    <row r="12" spans="1:43" s="47" customFormat="1" ht="57.75" customHeight="1" thickBot="1" x14ac:dyDescent="0.3">
      <c r="A12" s="151" t="s">
        <v>3</v>
      </c>
      <c r="B12" s="164" t="s">
        <v>4</v>
      </c>
      <c r="C12" s="164" t="s">
        <v>14</v>
      </c>
      <c r="D12" s="164" t="s">
        <v>15</v>
      </c>
      <c r="E12" s="164" t="s">
        <v>16</v>
      </c>
      <c r="F12" s="164" t="s">
        <v>174</v>
      </c>
      <c r="G12" s="151" t="s">
        <v>5</v>
      </c>
      <c r="H12" s="152" t="s">
        <v>6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3"/>
    </row>
    <row r="13" spans="1:43" s="54" customFormat="1" ht="53.25" customHeight="1" thickBot="1" x14ac:dyDescent="0.3">
      <c r="A13" s="151"/>
      <c r="B13" s="164"/>
      <c r="C13" s="164"/>
      <c r="D13" s="164"/>
      <c r="E13" s="164"/>
      <c r="F13" s="164"/>
      <c r="G13" s="151"/>
      <c r="H13" s="48">
        <v>1</v>
      </c>
      <c r="I13" s="49">
        <v>2</v>
      </c>
      <c r="J13" s="48">
        <v>3</v>
      </c>
      <c r="K13" s="49">
        <v>4</v>
      </c>
      <c r="L13" s="48">
        <v>5</v>
      </c>
      <c r="M13" s="49">
        <v>6</v>
      </c>
      <c r="N13" s="48">
        <v>7</v>
      </c>
      <c r="O13" s="49">
        <v>8</v>
      </c>
      <c r="P13" s="48">
        <v>9</v>
      </c>
      <c r="Q13" s="49">
        <v>10</v>
      </c>
      <c r="R13" s="48">
        <v>11</v>
      </c>
      <c r="S13" s="49">
        <v>12</v>
      </c>
      <c r="T13" s="48">
        <v>13</v>
      </c>
      <c r="U13" s="49">
        <v>14</v>
      </c>
      <c r="V13" s="48">
        <v>15</v>
      </c>
      <c r="W13" s="49">
        <v>16</v>
      </c>
      <c r="X13" s="48">
        <v>17</v>
      </c>
      <c r="Y13" s="49">
        <v>18</v>
      </c>
      <c r="Z13" s="48">
        <v>19</v>
      </c>
      <c r="AA13" s="49">
        <v>20</v>
      </c>
      <c r="AB13" s="48">
        <v>21</v>
      </c>
      <c r="AC13" s="49">
        <v>22</v>
      </c>
      <c r="AD13" s="48">
        <v>23</v>
      </c>
      <c r="AE13" s="49">
        <v>24</v>
      </c>
      <c r="AF13" s="48">
        <v>25</v>
      </c>
      <c r="AG13" s="49">
        <v>26</v>
      </c>
      <c r="AH13" s="48">
        <v>27</v>
      </c>
      <c r="AI13" s="49">
        <v>28</v>
      </c>
      <c r="AJ13" s="48">
        <v>29</v>
      </c>
      <c r="AK13" s="49">
        <v>30</v>
      </c>
      <c r="AL13" s="49">
        <v>31</v>
      </c>
      <c r="AM13" s="50" t="s">
        <v>7</v>
      </c>
      <c r="AN13" s="51" t="s">
        <v>11</v>
      </c>
      <c r="AO13" s="52" t="s">
        <v>17</v>
      </c>
      <c r="AP13" s="53" t="s">
        <v>8</v>
      </c>
    </row>
    <row r="14" spans="1:43" s="70" customFormat="1" ht="41.25" customHeight="1" thickTop="1" x14ac:dyDescent="0.3">
      <c r="A14" s="59">
        <v>1</v>
      </c>
      <c r="B14" s="60" t="s">
        <v>22</v>
      </c>
      <c r="C14" s="60" t="s">
        <v>23</v>
      </c>
      <c r="D14" s="61">
        <v>5336</v>
      </c>
      <c r="E14" s="62" t="s">
        <v>99</v>
      </c>
      <c r="F14" s="63">
        <v>44075</v>
      </c>
      <c r="G14" s="64" t="s">
        <v>10</v>
      </c>
      <c r="H14" s="65" t="s">
        <v>13</v>
      </c>
      <c r="I14" s="65" t="s">
        <v>13</v>
      </c>
      <c r="J14" s="65" t="s">
        <v>13</v>
      </c>
      <c r="K14" s="65" t="s">
        <v>248</v>
      </c>
      <c r="L14" s="65" t="s">
        <v>241</v>
      </c>
      <c r="M14" s="65" t="s">
        <v>13</v>
      </c>
      <c r="N14" s="65" t="s">
        <v>13</v>
      </c>
      <c r="O14" s="65" t="s">
        <v>241</v>
      </c>
      <c r="P14" s="65" t="s">
        <v>241</v>
      </c>
      <c r="Q14" s="65" t="s">
        <v>13</v>
      </c>
      <c r="R14" s="65" t="s">
        <v>13</v>
      </c>
      <c r="S14" s="65" t="s">
        <v>13</v>
      </c>
      <c r="T14" s="65" t="s">
        <v>248</v>
      </c>
      <c r="U14" s="65" t="s">
        <v>13</v>
      </c>
      <c r="V14" s="65" t="s">
        <v>13</v>
      </c>
      <c r="W14" s="65" t="s">
        <v>241</v>
      </c>
      <c r="X14" s="65" t="s">
        <v>13</v>
      </c>
      <c r="Y14" s="65" t="s">
        <v>13</v>
      </c>
      <c r="Z14" s="65" t="s">
        <v>13</v>
      </c>
      <c r="AA14" s="65" t="s">
        <v>241</v>
      </c>
      <c r="AB14" s="65" t="s">
        <v>13</v>
      </c>
      <c r="AC14" s="65" t="s">
        <v>241</v>
      </c>
      <c r="AD14" s="65" t="s">
        <v>248</v>
      </c>
      <c r="AE14" s="65" t="s">
        <v>13</v>
      </c>
      <c r="AF14" s="65" t="s">
        <v>13</v>
      </c>
      <c r="AG14" s="65" t="s">
        <v>13</v>
      </c>
      <c r="AH14" s="65" t="s">
        <v>241</v>
      </c>
      <c r="AI14" s="65" t="s">
        <v>13</v>
      </c>
      <c r="AJ14" s="65" t="s">
        <v>13</v>
      </c>
      <c r="AK14" s="65" t="s">
        <v>13</v>
      </c>
      <c r="AL14" s="65" t="s">
        <v>13</v>
      </c>
      <c r="AM14" s="66">
        <f t="shared" ref="AM14:AM77" si="0">COUNTIF(H14:AL14,"P")*1</f>
        <v>21</v>
      </c>
      <c r="AN14" s="67">
        <f t="shared" ref="AN14:AN77" si="1">COUNTIF(H14:AL14,"OFF")*1</f>
        <v>3</v>
      </c>
      <c r="AO14" s="68">
        <f t="shared" ref="AO14:AO77" si="2">COUNTIF(H14:AL14,"A")*1</f>
        <v>7</v>
      </c>
      <c r="AP14" s="69">
        <f>AM14+AN14</f>
        <v>24</v>
      </c>
      <c r="AQ14" s="54"/>
    </row>
    <row r="15" spans="1:43" s="70" customFormat="1" ht="41.25" customHeight="1" x14ac:dyDescent="0.3">
      <c r="A15" s="71">
        <v>2</v>
      </c>
      <c r="B15" s="60" t="s">
        <v>44</v>
      </c>
      <c r="C15" s="72" t="s">
        <v>45</v>
      </c>
      <c r="D15" s="73">
        <v>5279</v>
      </c>
      <c r="E15" s="74" t="s">
        <v>99</v>
      </c>
      <c r="F15" s="75">
        <v>44075</v>
      </c>
      <c r="G15" s="64" t="s">
        <v>10</v>
      </c>
      <c r="H15" s="65" t="s">
        <v>242</v>
      </c>
      <c r="I15" s="65" t="s">
        <v>241</v>
      </c>
      <c r="J15" s="65" t="s">
        <v>13</v>
      </c>
      <c r="K15" s="65" t="s">
        <v>13</v>
      </c>
      <c r="L15" s="65" t="s">
        <v>241</v>
      </c>
      <c r="M15" s="65" t="s">
        <v>241</v>
      </c>
      <c r="N15" s="65" t="s">
        <v>241</v>
      </c>
      <c r="O15" s="65" t="s">
        <v>241</v>
      </c>
      <c r="P15" s="65" t="s">
        <v>241</v>
      </c>
      <c r="Q15" s="65" t="s">
        <v>241</v>
      </c>
      <c r="R15" s="65" t="s">
        <v>13</v>
      </c>
      <c r="S15" s="65" t="s">
        <v>241</v>
      </c>
      <c r="T15" s="65" t="s">
        <v>13</v>
      </c>
      <c r="U15" s="65" t="s">
        <v>241</v>
      </c>
      <c r="V15" s="65" t="s">
        <v>241</v>
      </c>
      <c r="W15" s="65" t="s">
        <v>13</v>
      </c>
      <c r="X15" s="65" t="s">
        <v>13</v>
      </c>
      <c r="Y15" s="65" t="s">
        <v>248</v>
      </c>
      <c r="Z15" s="65" t="s">
        <v>13</v>
      </c>
      <c r="AA15" s="65" t="s">
        <v>241</v>
      </c>
      <c r="AB15" s="65" t="s">
        <v>13</v>
      </c>
      <c r="AC15" s="65" t="s">
        <v>13</v>
      </c>
      <c r="AD15" s="65" t="s">
        <v>13</v>
      </c>
      <c r="AE15" s="65" t="s">
        <v>13</v>
      </c>
      <c r="AF15" s="65" t="s">
        <v>13</v>
      </c>
      <c r="AG15" s="65" t="s">
        <v>248</v>
      </c>
      <c r="AH15" s="65" t="s">
        <v>241</v>
      </c>
      <c r="AI15" s="65" t="s">
        <v>241</v>
      </c>
      <c r="AJ15" s="65" t="s">
        <v>13</v>
      </c>
      <c r="AK15" s="65" t="s">
        <v>13</v>
      </c>
      <c r="AL15" s="65" t="s">
        <v>13</v>
      </c>
      <c r="AM15" s="66">
        <f t="shared" si="0"/>
        <v>15</v>
      </c>
      <c r="AN15" s="67">
        <f t="shared" si="1"/>
        <v>2</v>
      </c>
      <c r="AO15" s="68">
        <f t="shared" si="2"/>
        <v>13</v>
      </c>
      <c r="AP15" s="69">
        <f t="shared" ref="AP15:AP78" si="3">AM15+AN15</f>
        <v>17</v>
      </c>
      <c r="AQ15" s="54"/>
    </row>
    <row r="16" spans="1:43" s="70" customFormat="1" ht="41.25" customHeight="1" x14ac:dyDescent="0.3">
      <c r="A16" s="59">
        <v>3</v>
      </c>
      <c r="B16" s="60" t="s">
        <v>64</v>
      </c>
      <c r="C16" s="72" t="s">
        <v>65</v>
      </c>
      <c r="D16" s="73">
        <v>5353</v>
      </c>
      <c r="E16" s="74" t="s">
        <v>99</v>
      </c>
      <c r="F16" s="75">
        <v>44075</v>
      </c>
      <c r="G16" s="64" t="s">
        <v>10</v>
      </c>
      <c r="H16" s="65" t="s">
        <v>13</v>
      </c>
      <c r="I16" s="65" t="s">
        <v>13</v>
      </c>
      <c r="J16" s="65" t="s">
        <v>13</v>
      </c>
      <c r="K16" s="65" t="s">
        <v>13</v>
      </c>
      <c r="L16" s="65" t="s">
        <v>248</v>
      </c>
      <c r="M16" s="65" t="s">
        <v>13</v>
      </c>
      <c r="N16" s="65" t="s">
        <v>13</v>
      </c>
      <c r="O16" s="65" t="s">
        <v>241</v>
      </c>
      <c r="P16" s="65" t="s">
        <v>13</v>
      </c>
      <c r="Q16" s="65" t="s">
        <v>13</v>
      </c>
      <c r="R16" s="65" t="s">
        <v>13</v>
      </c>
      <c r="S16" s="65" t="s">
        <v>241</v>
      </c>
      <c r="T16" s="65" t="s">
        <v>248</v>
      </c>
      <c r="U16" s="65" t="s">
        <v>241</v>
      </c>
      <c r="V16" s="65" t="s">
        <v>13</v>
      </c>
      <c r="W16" s="65" t="s">
        <v>13</v>
      </c>
      <c r="X16" s="65" t="s">
        <v>13</v>
      </c>
      <c r="Y16" s="65" t="s">
        <v>13</v>
      </c>
      <c r="Z16" s="65" t="s">
        <v>13</v>
      </c>
      <c r="AA16" s="65" t="s">
        <v>241</v>
      </c>
      <c r="AB16" s="65" t="s">
        <v>248</v>
      </c>
      <c r="AC16" s="65" t="s">
        <v>13</v>
      </c>
      <c r="AD16" s="65" t="s">
        <v>13</v>
      </c>
      <c r="AE16" s="65" t="s">
        <v>241</v>
      </c>
      <c r="AF16" s="65" t="s">
        <v>13</v>
      </c>
      <c r="AG16" s="65" t="s">
        <v>13</v>
      </c>
      <c r="AH16" s="65" t="s">
        <v>248</v>
      </c>
      <c r="AI16" s="65" t="s">
        <v>13</v>
      </c>
      <c r="AJ16" s="65" t="s">
        <v>13</v>
      </c>
      <c r="AK16" s="65" t="s">
        <v>13</v>
      </c>
      <c r="AL16" s="65" t="s">
        <v>13</v>
      </c>
      <c r="AM16" s="66">
        <f t="shared" si="0"/>
        <v>22</v>
      </c>
      <c r="AN16" s="67">
        <f t="shared" si="1"/>
        <v>4</v>
      </c>
      <c r="AO16" s="68">
        <f t="shared" si="2"/>
        <v>5</v>
      </c>
      <c r="AP16" s="69">
        <f t="shared" si="3"/>
        <v>26</v>
      </c>
      <c r="AQ16" s="54"/>
    </row>
    <row r="17" spans="1:43" s="70" customFormat="1" ht="41.25" customHeight="1" x14ac:dyDescent="0.3">
      <c r="A17" s="71">
        <v>4</v>
      </c>
      <c r="B17" s="60" t="s">
        <v>172</v>
      </c>
      <c r="C17" s="72" t="s">
        <v>173</v>
      </c>
      <c r="D17" s="73">
        <v>5848</v>
      </c>
      <c r="E17" s="74" t="s">
        <v>99</v>
      </c>
      <c r="F17" s="75">
        <v>44369</v>
      </c>
      <c r="G17" s="64" t="s">
        <v>10</v>
      </c>
      <c r="H17" s="65" t="s">
        <v>13</v>
      </c>
      <c r="I17" s="65" t="s">
        <v>248</v>
      </c>
      <c r="J17" s="65" t="s">
        <v>13</v>
      </c>
      <c r="K17" s="65" t="s">
        <v>13</v>
      </c>
      <c r="L17" s="65" t="s">
        <v>13</v>
      </c>
      <c r="M17" s="65" t="s">
        <v>13</v>
      </c>
      <c r="N17" s="65" t="s">
        <v>241</v>
      </c>
      <c r="O17" s="65" t="s">
        <v>13</v>
      </c>
      <c r="P17" s="65" t="s">
        <v>248</v>
      </c>
      <c r="Q17" s="65" t="s">
        <v>13</v>
      </c>
      <c r="R17" s="65" t="s">
        <v>13</v>
      </c>
      <c r="S17" s="65" t="s">
        <v>13</v>
      </c>
      <c r="T17" s="65" t="s">
        <v>13</v>
      </c>
      <c r="U17" s="65" t="s">
        <v>13</v>
      </c>
      <c r="V17" s="65" t="s">
        <v>241</v>
      </c>
      <c r="W17" s="65" t="s">
        <v>248</v>
      </c>
      <c r="X17" s="65" t="s">
        <v>13</v>
      </c>
      <c r="Y17" s="65" t="s">
        <v>13</v>
      </c>
      <c r="Z17" s="65" t="s">
        <v>241</v>
      </c>
      <c r="AA17" s="65" t="s">
        <v>13</v>
      </c>
      <c r="AB17" s="65" t="s">
        <v>241</v>
      </c>
      <c r="AC17" s="65" t="s">
        <v>241</v>
      </c>
      <c r="AD17" s="65" t="s">
        <v>241</v>
      </c>
      <c r="AE17" s="65" t="s">
        <v>241</v>
      </c>
      <c r="AF17" s="65" t="s">
        <v>241</v>
      </c>
      <c r="AG17" s="65" t="s">
        <v>13</v>
      </c>
      <c r="AH17" s="65" t="s">
        <v>13</v>
      </c>
      <c r="AI17" s="65" t="s">
        <v>13</v>
      </c>
      <c r="AJ17" s="65" t="s">
        <v>241</v>
      </c>
      <c r="AK17" s="65" t="s">
        <v>241</v>
      </c>
      <c r="AL17" s="65" t="s">
        <v>241</v>
      </c>
      <c r="AM17" s="66">
        <f>COUNTIF(H17:AL17,"P")*1</f>
        <v>17</v>
      </c>
      <c r="AN17" s="67">
        <f>COUNTIF(H17:AL17,"OFF")*1</f>
        <v>3</v>
      </c>
      <c r="AO17" s="68">
        <f>COUNTIF(H17:AL17,"A")*1</f>
        <v>11</v>
      </c>
      <c r="AP17" s="69">
        <f>AM17+AN17</f>
        <v>20</v>
      </c>
      <c r="AQ17" s="54"/>
    </row>
    <row r="18" spans="1:43" s="70" customFormat="1" ht="41.25" customHeight="1" x14ac:dyDescent="0.3">
      <c r="A18" s="59">
        <v>5</v>
      </c>
      <c r="B18" s="60" t="s">
        <v>135</v>
      </c>
      <c r="C18" s="72" t="s">
        <v>136</v>
      </c>
      <c r="D18" s="73">
        <v>5511</v>
      </c>
      <c r="E18" s="74" t="s">
        <v>99</v>
      </c>
      <c r="F18" s="75">
        <v>44171</v>
      </c>
      <c r="G18" s="64" t="s">
        <v>10</v>
      </c>
      <c r="H18" s="65" t="s">
        <v>241</v>
      </c>
      <c r="I18" s="65" t="s">
        <v>241</v>
      </c>
      <c r="J18" s="65" t="s">
        <v>241</v>
      </c>
      <c r="K18" s="65" t="s">
        <v>241</v>
      </c>
      <c r="L18" s="65" t="s">
        <v>241</v>
      </c>
      <c r="M18" s="65" t="s">
        <v>241</v>
      </c>
      <c r="N18" s="65" t="s">
        <v>241</v>
      </c>
      <c r="O18" s="65" t="s">
        <v>241</v>
      </c>
      <c r="P18" s="65" t="s">
        <v>241</v>
      </c>
      <c r="Q18" s="65" t="s">
        <v>241</v>
      </c>
      <c r="R18" s="65" t="s">
        <v>241</v>
      </c>
      <c r="S18" s="65" t="s">
        <v>241</v>
      </c>
      <c r="T18" s="65" t="s">
        <v>241</v>
      </c>
      <c r="U18" s="65" t="s">
        <v>241</v>
      </c>
      <c r="V18" s="65" t="s">
        <v>241</v>
      </c>
      <c r="W18" s="65" t="s">
        <v>13</v>
      </c>
      <c r="X18" s="65" t="s">
        <v>241</v>
      </c>
      <c r="Y18" s="65" t="s">
        <v>13</v>
      </c>
      <c r="Z18" s="65" t="s">
        <v>13</v>
      </c>
      <c r="AA18" s="65" t="s">
        <v>241</v>
      </c>
      <c r="AB18" s="65" t="s">
        <v>241</v>
      </c>
      <c r="AC18" s="65" t="s">
        <v>248</v>
      </c>
      <c r="AD18" s="65" t="s">
        <v>13</v>
      </c>
      <c r="AE18" s="65" t="s">
        <v>13</v>
      </c>
      <c r="AF18" s="65" t="s">
        <v>13</v>
      </c>
      <c r="AG18" s="65" t="s">
        <v>241</v>
      </c>
      <c r="AH18" s="65" t="s">
        <v>241</v>
      </c>
      <c r="AI18" s="65" t="s">
        <v>241</v>
      </c>
      <c r="AJ18" s="65" t="s">
        <v>241</v>
      </c>
      <c r="AK18" s="65" t="s">
        <v>13</v>
      </c>
      <c r="AL18" s="65" t="s">
        <v>13</v>
      </c>
      <c r="AM18" s="66">
        <f>COUNTIF(H18:AL18,"P")*1</f>
        <v>8</v>
      </c>
      <c r="AN18" s="67">
        <f>COUNTIF(H18:AL18,"OFF")*1</f>
        <v>1</v>
      </c>
      <c r="AO18" s="68">
        <f>COUNTIF(H18:AL18,"A")*1</f>
        <v>22</v>
      </c>
      <c r="AP18" s="69">
        <f>AM18+AN18</f>
        <v>9</v>
      </c>
      <c r="AQ18" s="54"/>
    </row>
    <row r="19" spans="1:43" s="70" customFormat="1" ht="41.25" customHeight="1" x14ac:dyDescent="0.3">
      <c r="A19" s="71">
        <v>6</v>
      </c>
      <c r="B19" s="60" t="s">
        <v>95</v>
      </c>
      <c r="C19" s="72" t="s">
        <v>96</v>
      </c>
      <c r="D19" s="73">
        <v>5430</v>
      </c>
      <c r="E19" s="74" t="s">
        <v>100</v>
      </c>
      <c r="F19" s="75">
        <v>44099</v>
      </c>
      <c r="G19" s="64" t="s">
        <v>101</v>
      </c>
      <c r="H19" s="65" t="s">
        <v>13</v>
      </c>
      <c r="I19" s="65" t="s">
        <v>13</v>
      </c>
      <c r="J19" s="65" t="s">
        <v>13</v>
      </c>
      <c r="K19" s="65" t="s">
        <v>248</v>
      </c>
      <c r="L19" s="65" t="s">
        <v>13</v>
      </c>
      <c r="M19" s="65" t="s">
        <v>13</v>
      </c>
      <c r="N19" s="65" t="s">
        <v>13</v>
      </c>
      <c r="O19" s="65" t="s">
        <v>13</v>
      </c>
      <c r="P19" s="65" t="s">
        <v>13</v>
      </c>
      <c r="Q19" s="65" t="s">
        <v>13</v>
      </c>
      <c r="R19" s="65" t="s">
        <v>248</v>
      </c>
      <c r="S19" s="65" t="s">
        <v>13</v>
      </c>
      <c r="T19" s="65" t="s">
        <v>13</v>
      </c>
      <c r="U19" s="65" t="s">
        <v>13</v>
      </c>
      <c r="V19" s="65" t="s">
        <v>13</v>
      </c>
      <c r="W19" s="65" t="s">
        <v>13</v>
      </c>
      <c r="X19" s="65" t="s">
        <v>13</v>
      </c>
      <c r="Y19" s="65" t="s">
        <v>248</v>
      </c>
      <c r="Z19" s="65" t="s">
        <v>13</v>
      </c>
      <c r="AA19" s="65" t="s">
        <v>13</v>
      </c>
      <c r="AB19" s="65" t="s">
        <v>13</v>
      </c>
      <c r="AC19" s="65" t="s">
        <v>13</v>
      </c>
      <c r="AD19" s="65" t="s">
        <v>13</v>
      </c>
      <c r="AE19" s="65" t="s">
        <v>13</v>
      </c>
      <c r="AF19" s="65" t="s">
        <v>13</v>
      </c>
      <c r="AG19" s="65" t="s">
        <v>248</v>
      </c>
      <c r="AH19" s="65" t="s">
        <v>13</v>
      </c>
      <c r="AI19" s="65" t="s">
        <v>13</v>
      </c>
      <c r="AJ19" s="65" t="s">
        <v>13</v>
      </c>
      <c r="AK19" s="65" t="s">
        <v>13</v>
      </c>
      <c r="AL19" s="65" t="s">
        <v>13</v>
      </c>
      <c r="AM19" s="66">
        <f t="shared" si="0"/>
        <v>27</v>
      </c>
      <c r="AN19" s="67">
        <f t="shared" si="1"/>
        <v>4</v>
      </c>
      <c r="AO19" s="68">
        <f t="shared" si="2"/>
        <v>0</v>
      </c>
      <c r="AP19" s="69">
        <f t="shared" si="3"/>
        <v>31</v>
      </c>
      <c r="AQ19" s="54"/>
    </row>
    <row r="20" spans="1:43" s="70" customFormat="1" ht="41.25" customHeight="1" x14ac:dyDescent="0.3">
      <c r="A20" s="59">
        <v>7</v>
      </c>
      <c r="B20" s="60" t="s">
        <v>24</v>
      </c>
      <c r="C20" s="72" t="s">
        <v>25</v>
      </c>
      <c r="D20" s="73">
        <v>5310</v>
      </c>
      <c r="E20" s="74" t="s">
        <v>99</v>
      </c>
      <c r="F20" s="75">
        <v>44075</v>
      </c>
      <c r="G20" s="64" t="s">
        <v>10</v>
      </c>
      <c r="H20" s="65" t="s">
        <v>13</v>
      </c>
      <c r="I20" s="65" t="s">
        <v>13</v>
      </c>
      <c r="J20" s="65" t="s">
        <v>13</v>
      </c>
      <c r="K20" s="65" t="s">
        <v>13</v>
      </c>
      <c r="L20" s="65" t="s">
        <v>13</v>
      </c>
      <c r="M20" s="65" t="s">
        <v>248</v>
      </c>
      <c r="N20" s="65" t="s">
        <v>13</v>
      </c>
      <c r="O20" s="65" t="s">
        <v>13</v>
      </c>
      <c r="P20" s="65" t="s">
        <v>13</v>
      </c>
      <c r="Q20" s="65" t="s">
        <v>13</v>
      </c>
      <c r="R20" s="65" t="s">
        <v>13</v>
      </c>
      <c r="S20" s="65" t="s">
        <v>13</v>
      </c>
      <c r="T20" s="65" t="s">
        <v>13</v>
      </c>
      <c r="U20" s="65" t="s">
        <v>248</v>
      </c>
      <c r="V20" s="65" t="s">
        <v>13</v>
      </c>
      <c r="W20" s="65" t="s">
        <v>13</v>
      </c>
      <c r="X20" s="65" t="s">
        <v>13</v>
      </c>
      <c r="Y20" s="65" t="s">
        <v>13</v>
      </c>
      <c r="Z20" s="65" t="s">
        <v>13</v>
      </c>
      <c r="AA20" s="65" t="s">
        <v>13</v>
      </c>
      <c r="AB20" s="65" t="s">
        <v>241</v>
      </c>
      <c r="AC20" s="65" t="s">
        <v>13</v>
      </c>
      <c r="AD20" s="65" t="s">
        <v>248</v>
      </c>
      <c r="AE20" s="65" t="s">
        <v>13</v>
      </c>
      <c r="AF20" s="65" t="s">
        <v>13</v>
      </c>
      <c r="AG20" s="65" t="s">
        <v>13</v>
      </c>
      <c r="AH20" s="65" t="s">
        <v>13</v>
      </c>
      <c r="AI20" s="65" t="s">
        <v>13</v>
      </c>
      <c r="AJ20" s="65" t="s">
        <v>13</v>
      </c>
      <c r="AK20" s="65" t="s">
        <v>248</v>
      </c>
      <c r="AL20" s="65" t="s">
        <v>13</v>
      </c>
      <c r="AM20" s="66">
        <f t="shared" si="0"/>
        <v>26</v>
      </c>
      <c r="AN20" s="67">
        <f t="shared" si="1"/>
        <v>4</v>
      </c>
      <c r="AO20" s="68">
        <f t="shared" si="2"/>
        <v>1</v>
      </c>
      <c r="AP20" s="69">
        <f t="shared" si="3"/>
        <v>30</v>
      </c>
      <c r="AQ20" s="54"/>
    </row>
    <row r="21" spans="1:43" s="70" customFormat="1" ht="41.25" customHeight="1" x14ac:dyDescent="0.3">
      <c r="A21" s="71">
        <v>8</v>
      </c>
      <c r="B21" s="60" t="s">
        <v>76</v>
      </c>
      <c r="C21" s="72" t="s">
        <v>77</v>
      </c>
      <c r="D21" s="73">
        <v>5335</v>
      </c>
      <c r="E21" s="74" t="s">
        <v>99</v>
      </c>
      <c r="F21" s="75">
        <v>44075</v>
      </c>
      <c r="G21" s="64" t="s">
        <v>10</v>
      </c>
      <c r="H21" s="65" t="s">
        <v>13</v>
      </c>
      <c r="I21" s="65" t="s">
        <v>13</v>
      </c>
      <c r="J21" s="65" t="s">
        <v>13</v>
      </c>
      <c r="K21" s="65" t="s">
        <v>248</v>
      </c>
      <c r="L21" s="65" t="s">
        <v>241</v>
      </c>
      <c r="M21" s="65" t="s">
        <v>13</v>
      </c>
      <c r="N21" s="65" t="s">
        <v>13</v>
      </c>
      <c r="O21" s="65" t="s">
        <v>241</v>
      </c>
      <c r="P21" s="65" t="s">
        <v>13</v>
      </c>
      <c r="Q21" s="65" t="s">
        <v>13</v>
      </c>
      <c r="R21" s="65" t="s">
        <v>13</v>
      </c>
      <c r="S21" s="65" t="s">
        <v>248</v>
      </c>
      <c r="T21" s="65" t="s">
        <v>13</v>
      </c>
      <c r="U21" s="65" t="s">
        <v>13</v>
      </c>
      <c r="V21" s="65" t="s">
        <v>13</v>
      </c>
      <c r="W21" s="65" t="s">
        <v>13</v>
      </c>
      <c r="X21" s="65" t="s">
        <v>241</v>
      </c>
      <c r="Y21" s="65" t="s">
        <v>13</v>
      </c>
      <c r="Z21" s="65" t="s">
        <v>248</v>
      </c>
      <c r="AA21" s="65" t="s">
        <v>13</v>
      </c>
      <c r="AB21" s="65" t="s">
        <v>13</v>
      </c>
      <c r="AC21" s="65" t="s">
        <v>13</v>
      </c>
      <c r="AD21" s="65" t="s">
        <v>13</v>
      </c>
      <c r="AE21" s="65" t="s">
        <v>13</v>
      </c>
      <c r="AF21" s="65" t="s">
        <v>13</v>
      </c>
      <c r="AG21" s="65" t="s">
        <v>248</v>
      </c>
      <c r="AH21" s="65" t="s">
        <v>241</v>
      </c>
      <c r="AI21" s="65" t="s">
        <v>13</v>
      </c>
      <c r="AJ21" s="65" t="s">
        <v>241</v>
      </c>
      <c r="AK21" s="65" t="s">
        <v>13</v>
      </c>
      <c r="AL21" s="65" t="s">
        <v>13</v>
      </c>
      <c r="AM21" s="66">
        <f t="shared" si="0"/>
        <v>22</v>
      </c>
      <c r="AN21" s="67">
        <f t="shared" si="1"/>
        <v>4</v>
      </c>
      <c r="AO21" s="68">
        <f t="shared" si="2"/>
        <v>5</v>
      </c>
      <c r="AP21" s="69">
        <f t="shared" si="3"/>
        <v>26</v>
      </c>
      <c r="AQ21" s="54"/>
    </row>
    <row r="22" spans="1:43" s="70" customFormat="1" ht="41.25" customHeight="1" x14ac:dyDescent="0.3">
      <c r="A22" s="59">
        <v>9</v>
      </c>
      <c r="B22" s="60" t="s">
        <v>143</v>
      </c>
      <c r="C22" s="72" t="s">
        <v>144</v>
      </c>
      <c r="D22" s="73">
        <v>5337</v>
      </c>
      <c r="E22" s="74" t="s">
        <v>99</v>
      </c>
      <c r="F22" s="75">
        <v>44075</v>
      </c>
      <c r="G22" s="64" t="s">
        <v>10</v>
      </c>
      <c r="H22" s="65" t="s">
        <v>13</v>
      </c>
      <c r="I22" s="65" t="s">
        <v>13</v>
      </c>
      <c r="J22" s="65" t="s">
        <v>13</v>
      </c>
      <c r="K22" s="65" t="s">
        <v>13</v>
      </c>
      <c r="L22" s="65" t="s">
        <v>248</v>
      </c>
      <c r="M22" s="65" t="s">
        <v>13</v>
      </c>
      <c r="N22" s="65" t="s">
        <v>13</v>
      </c>
      <c r="O22" s="65" t="s">
        <v>13</v>
      </c>
      <c r="P22" s="65" t="s">
        <v>13</v>
      </c>
      <c r="Q22" s="65" t="s">
        <v>13</v>
      </c>
      <c r="R22" s="65" t="s">
        <v>13</v>
      </c>
      <c r="S22" s="65" t="s">
        <v>248</v>
      </c>
      <c r="T22" s="65" t="s">
        <v>13</v>
      </c>
      <c r="U22" s="65" t="s">
        <v>13</v>
      </c>
      <c r="V22" s="65" t="s">
        <v>13</v>
      </c>
      <c r="W22" s="65" t="s">
        <v>13</v>
      </c>
      <c r="X22" s="65" t="s">
        <v>13</v>
      </c>
      <c r="Y22" s="65" t="s">
        <v>13</v>
      </c>
      <c r="Z22" s="65" t="s">
        <v>248</v>
      </c>
      <c r="AA22" s="65" t="s">
        <v>13</v>
      </c>
      <c r="AB22" s="65" t="s">
        <v>13</v>
      </c>
      <c r="AC22" s="65" t="s">
        <v>13</v>
      </c>
      <c r="AD22" s="65" t="s">
        <v>13</v>
      </c>
      <c r="AE22" s="65" t="s">
        <v>13</v>
      </c>
      <c r="AF22" s="65" t="s">
        <v>13</v>
      </c>
      <c r="AG22" s="65" t="s">
        <v>248</v>
      </c>
      <c r="AH22" s="65" t="s">
        <v>13</v>
      </c>
      <c r="AI22" s="65" t="s">
        <v>13</v>
      </c>
      <c r="AJ22" s="65" t="s">
        <v>13</v>
      </c>
      <c r="AK22" s="65" t="s">
        <v>13</v>
      </c>
      <c r="AL22" s="65" t="s">
        <v>13</v>
      </c>
      <c r="AM22" s="66">
        <f t="shared" si="0"/>
        <v>27</v>
      </c>
      <c r="AN22" s="67">
        <f t="shared" si="1"/>
        <v>4</v>
      </c>
      <c r="AO22" s="68">
        <f t="shared" si="2"/>
        <v>0</v>
      </c>
      <c r="AP22" s="69">
        <f t="shared" si="3"/>
        <v>31</v>
      </c>
      <c r="AQ22" s="54"/>
    </row>
    <row r="23" spans="1:43" s="70" customFormat="1" ht="41.25" customHeight="1" x14ac:dyDescent="0.3">
      <c r="A23" s="71">
        <v>10</v>
      </c>
      <c r="B23" s="60" t="s">
        <v>48</v>
      </c>
      <c r="C23" s="72" t="s">
        <v>49</v>
      </c>
      <c r="D23" s="73">
        <v>5326</v>
      </c>
      <c r="E23" s="74" t="s">
        <v>99</v>
      </c>
      <c r="F23" s="75">
        <v>44075</v>
      </c>
      <c r="G23" s="64" t="s">
        <v>10</v>
      </c>
      <c r="H23" s="65" t="s">
        <v>13</v>
      </c>
      <c r="I23" s="65" t="s">
        <v>13</v>
      </c>
      <c r="J23" s="65" t="s">
        <v>13</v>
      </c>
      <c r="K23" s="65" t="s">
        <v>13</v>
      </c>
      <c r="L23" s="65" t="s">
        <v>248</v>
      </c>
      <c r="M23" s="65" t="s">
        <v>13</v>
      </c>
      <c r="N23" s="65" t="s">
        <v>13</v>
      </c>
      <c r="O23" s="65" t="s">
        <v>13</v>
      </c>
      <c r="P23" s="65" t="s">
        <v>13</v>
      </c>
      <c r="Q23" s="65" t="s">
        <v>13</v>
      </c>
      <c r="R23" s="65" t="s">
        <v>13</v>
      </c>
      <c r="S23" s="65" t="s">
        <v>248</v>
      </c>
      <c r="T23" s="65" t="s">
        <v>13</v>
      </c>
      <c r="U23" s="65" t="s">
        <v>13</v>
      </c>
      <c r="V23" s="65" t="s">
        <v>13</v>
      </c>
      <c r="W23" s="65" t="s">
        <v>13</v>
      </c>
      <c r="X23" s="65" t="s">
        <v>13</v>
      </c>
      <c r="Y23" s="65" t="s">
        <v>13</v>
      </c>
      <c r="Z23" s="65" t="s">
        <v>248</v>
      </c>
      <c r="AA23" s="65" t="s">
        <v>13</v>
      </c>
      <c r="AB23" s="65" t="s">
        <v>13</v>
      </c>
      <c r="AC23" s="65" t="s">
        <v>13</v>
      </c>
      <c r="AD23" s="65" t="s">
        <v>13</v>
      </c>
      <c r="AE23" s="65" t="s">
        <v>13</v>
      </c>
      <c r="AF23" s="65" t="s">
        <v>248</v>
      </c>
      <c r="AG23" s="65" t="s">
        <v>13</v>
      </c>
      <c r="AH23" s="65" t="s">
        <v>13</v>
      </c>
      <c r="AI23" s="65" t="s">
        <v>13</v>
      </c>
      <c r="AJ23" s="65" t="s">
        <v>13</v>
      </c>
      <c r="AK23" s="65" t="s">
        <v>13</v>
      </c>
      <c r="AL23" s="65" t="s">
        <v>13</v>
      </c>
      <c r="AM23" s="66">
        <f t="shared" si="0"/>
        <v>27</v>
      </c>
      <c r="AN23" s="67">
        <f t="shared" si="1"/>
        <v>4</v>
      </c>
      <c r="AO23" s="68">
        <f t="shared" si="2"/>
        <v>0</v>
      </c>
      <c r="AP23" s="69">
        <f t="shared" si="3"/>
        <v>31</v>
      </c>
      <c r="AQ23" s="54"/>
    </row>
    <row r="24" spans="1:43" s="70" customFormat="1" ht="41.25" customHeight="1" x14ac:dyDescent="0.3">
      <c r="A24" s="59">
        <v>11</v>
      </c>
      <c r="B24" s="60" t="s">
        <v>89</v>
      </c>
      <c r="C24" s="72" t="s">
        <v>90</v>
      </c>
      <c r="D24" s="73">
        <v>5406</v>
      </c>
      <c r="E24" s="74" t="s">
        <v>99</v>
      </c>
      <c r="F24" s="75">
        <v>44078</v>
      </c>
      <c r="G24" s="64" t="s">
        <v>10</v>
      </c>
      <c r="H24" s="65" t="s">
        <v>13</v>
      </c>
      <c r="I24" s="65" t="s">
        <v>13</v>
      </c>
      <c r="J24" s="65" t="s">
        <v>13</v>
      </c>
      <c r="K24" s="65" t="s">
        <v>13</v>
      </c>
      <c r="L24" s="65" t="s">
        <v>248</v>
      </c>
      <c r="M24" s="65" t="s">
        <v>13</v>
      </c>
      <c r="N24" s="65" t="s">
        <v>13</v>
      </c>
      <c r="O24" s="65" t="s">
        <v>13</v>
      </c>
      <c r="P24" s="65" t="s">
        <v>13</v>
      </c>
      <c r="Q24" s="65" t="s">
        <v>13</v>
      </c>
      <c r="R24" s="65" t="s">
        <v>13</v>
      </c>
      <c r="S24" s="65" t="s">
        <v>248</v>
      </c>
      <c r="T24" s="65" t="s">
        <v>13</v>
      </c>
      <c r="U24" s="65" t="s">
        <v>13</v>
      </c>
      <c r="V24" s="65" t="s">
        <v>13</v>
      </c>
      <c r="W24" s="65" t="s">
        <v>241</v>
      </c>
      <c r="X24" s="65" t="s">
        <v>13</v>
      </c>
      <c r="Y24" s="65" t="s">
        <v>13</v>
      </c>
      <c r="Z24" s="65" t="s">
        <v>248</v>
      </c>
      <c r="AA24" s="65" t="s">
        <v>13</v>
      </c>
      <c r="AB24" s="65" t="s">
        <v>13</v>
      </c>
      <c r="AC24" s="65" t="s">
        <v>13</v>
      </c>
      <c r="AD24" s="65" t="s">
        <v>13</v>
      </c>
      <c r="AE24" s="65" t="s">
        <v>13</v>
      </c>
      <c r="AF24" s="65" t="s">
        <v>248</v>
      </c>
      <c r="AG24" s="65" t="s">
        <v>13</v>
      </c>
      <c r="AH24" s="65" t="s">
        <v>13</v>
      </c>
      <c r="AI24" s="80" t="s">
        <v>13</v>
      </c>
      <c r="AJ24" s="65" t="s">
        <v>13</v>
      </c>
      <c r="AK24" s="65" t="s">
        <v>13</v>
      </c>
      <c r="AL24" s="65" t="s">
        <v>248</v>
      </c>
      <c r="AM24" s="66">
        <f t="shared" si="0"/>
        <v>25</v>
      </c>
      <c r="AN24" s="67">
        <f t="shared" si="1"/>
        <v>5</v>
      </c>
      <c r="AO24" s="68">
        <f t="shared" si="2"/>
        <v>1</v>
      </c>
      <c r="AP24" s="69">
        <f t="shared" si="3"/>
        <v>30</v>
      </c>
      <c r="AQ24" s="54"/>
    </row>
    <row r="25" spans="1:43" s="70" customFormat="1" ht="41.25" customHeight="1" x14ac:dyDescent="0.3">
      <c r="A25" s="71">
        <v>12</v>
      </c>
      <c r="B25" s="60" t="s">
        <v>113</v>
      </c>
      <c r="C25" s="72" t="s">
        <v>120</v>
      </c>
      <c r="D25" s="73">
        <v>5463</v>
      </c>
      <c r="E25" s="74" t="s">
        <v>99</v>
      </c>
      <c r="F25" s="75">
        <v>44125</v>
      </c>
      <c r="G25" s="64" t="s">
        <v>10</v>
      </c>
      <c r="H25" s="65" t="s">
        <v>13</v>
      </c>
      <c r="I25" s="65" t="s">
        <v>13</v>
      </c>
      <c r="J25" s="65" t="s">
        <v>248</v>
      </c>
      <c r="K25" s="65" t="s">
        <v>13</v>
      </c>
      <c r="L25" s="65" t="s">
        <v>13</v>
      </c>
      <c r="M25" s="65" t="s">
        <v>13</v>
      </c>
      <c r="N25" s="65" t="s">
        <v>13</v>
      </c>
      <c r="O25" s="65" t="s">
        <v>13</v>
      </c>
      <c r="P25" s="65" t="s">
        <v>13</v>
      </c>
      <c r="Q25" s="65" t="s">
        <v>248</v>
      </c>
      <c r="R25" s="65" t="s">
        <v>13</v>
      </c>
      <c r="S25" s="65" t="s">
        <v>13</v>
      </c>
      <c r="T25" s="65" t="s">
        <v>13</v>
      </c>
      <c r="U25" s="65" t="s">
        <v>241</v>
      </c>
      <c r="V25" s="65" t="s">
        <v>13</v>
      </c>
      <c r="W25" s="65" t="s">
        <v>13</v>
      </c>
      <c r="X25" s="65" t="s">
        <v>248</v>
      </c>
      <c r="Y25" s="65" t="s">
        <v>13</v>
      </c>
      <c r="Z25" s="65" t="s">
        <v>13</v>
      </c>
      <c r="AA25" s="65" t="s">
        <v>13</v>
      </c>
      <c r="AB25" s="65" t="s">
        <v>13</v>
      </c>
      <c r="AC25" s="65" t="s">
        <v>13</v>
      </c>
      <c r="AD25" s="65" t="s">
        <v>13</v>
      </c>
      <c r="AE25" s="65" t="s">
        <v>248</v>
      </c>
      <c r="AF25" s="65" t="s">
        <v>13</v>
      </c>
      <c r="AG25" s="65" t="s">
        <v>13</v>
      </c>
      <c r="AH25" s="65" t="s">
        <v>13</v>
      </c>
      <c r="AI25" s="65" t="s">
        <v>241</v>
      </c>
      <c r="AJ25" s="65" t="s">
        <v>13</v>
      </c>
      <c r="AK25" s="65" t="s">
        <v>13</v>
      </c>
      <c r="AL25" s="65" t="s">
        <v>248</v>
      </c>
      <c r="AM25" s="66">
        <f t="shared" si="0"/>
        <v>24</v>
      </c>
      <c r="AN25" s="67">
        <f t="shared" si="1"/>
        <v>5</v>
      </c>
      <c r="AO25" s="68">
        <f t="shared" si="2"/>
        <v>2</v>
      </c>
      <c r="AP25" s="69">
        <f t="shared" si="3"/>
        <v>29</v>
      </c>
      <c r="AQ25" s="54"/>
    </row>
    <row r="26" spans="1:43" s="70" customFormat="1" ht="41.25" customHeight="1" x14ac:dyDescent="0.3">
      <c r="A26" s="59">
        <v>13</v>
      </c>
      <c r="B26" s="60" t="s">
        <v>54</v>
      </c>
      <c r="C26" s="72" t="s">
        <v>55</v>
      </c>
      <c r="D26" s="73">
        <v>5272</v>
      </c>
      <c r="E26" s="74" t="s">
        <v>99</v>
      </c>
      <c r="F26" s="75">
        <v>44075</v>
      </c>
      <c r="G26" s="64" t="s">
        <v>10</v>
      </c>
      <c r="H26" s="65" t="s">
        <v>13</v>
      </c>
      <c r="I26" s="65" t="s">
        <v>241</v>
      </c>
      <c r="J26" s="65" t="s">
        <v>13</v>
      </c>
      <c r="K26" s="65" t="s">
        <v>13</v>
      </c>
      <c r="L26" s="65" t="s">
        <v>13</v>
      </c>
      <c r="M26" s="65" t="s">
        <v>248</v>
      </c>
      <c r="N26" s="65" t="s">
        <v>13</v>
      </c>
      <c r="O26" s="65" t="s">
        <v>13</v>
      </c>
      <c r="P26" s="65" t="s">
        <v>13</v>
      </c>
      <c r="Q26" s="65" t="s">
        <v>13</v>
      </c>
      <c r="R26" s="65" t="s">
        <v>13</v>
      </c>
      <c r="S26" s="65" t="s">
        <v>248</v>
      </c>
      <c r="T26" s="65" t="s">
        <v>13</v>
      </c>
      <c r="U26" s="65" t="s">
        <v>13</v>
      </c>
      <c r="V26" s="65" t="s">
        <v>13</v>
      </c>
      <c r="W26" s="65" t="s">
        <v>241</v>
      </c>
      <c r="X26" s="65" t="s">
        <v>241</v>
      </c>
      <c r="Y26" s="65" t="s">
        <v>241</v>
      </c>
      <c r="Z26" s="65" t="s">
        <v>241</v>
      </c>
      <c r="AA26" s="65" t="s">
        <v>241</v>
      </c>
      <c r="AB26" s="65" t="s">
        <v>241</v>
      </c>
      <c r="AC26" s="65" t="s">
        <v>241</v>
      </c>
      <c r="AD26" s="65" t="s">
        <v>13</v>
      </c>
      <c r="AE26" s="65" t="s">
        <v>13</v>
      </c>
      <c r="AF26" s="65" t="s">
        <v>13</v>
      </c>
      <c r="AG26" s="65" t="s">
        <v>13</v>
      </c>
      <c r="AH26" s="65" t="s">
        <v>13</v>
      </c>
      <c r="AI26" s="65" t="s">
        <v>13</v>
      </c>
      <c r="AJ26" s="65" t="s">
        <v>248</v>
      </c>
      <c r="AK26" s="65" t="s">
        <v>241</v>
      </c>
      <c r="AL26" s="65" t="s">
        <v>13</v>
      </c>
      <c r="AM26" s="66">
        <f t="shared" si="0"/>
        <v>19</v>
      </c>
      <c r="AN26" s="67">
        <f t="shared" si="1"/>
        <v>3</v>
      </c>
      <c r="AO26" s="68">
        <f t="shared" si="2"/>
        <v>9</v>
      </c>
      <c r="AP26" s="69">
        <f t="shared" si="3"/>
        <v>22</v>
      </c>
      <c r="AQ26" s="54"/>
    </row>
    <row r="27" spans="1:43" s="70" customFormat="1" ht="41.25" customHeight="1" x14ac:dyDescent="0.3">
      <c r="A27" s="71">
        <v>14</v>
      </c>
      <c r="B27" s="60" t="s">
        <v>115</v>
      </c>
      <c r="C27" s="72" t="s">
        <v>122</v>
      </c>
      <c r="D27" s="73">
        <v>5460</v>
      </c>
      <c r="E27" s="74" t="s">
        <v>99</v>
      </c>
      <c r="F27" s="75">
        <v>44124</v>
      </c>
      <c r="G27" s="64" t="s">
        <v>10</v>
      </c>
      <c r="H27" s="65" t="s">
        <v>13</v>
      </c>
      <c r="I27" s="65" t="s">
        <v>13</v>
      </c>
      <c r="J27" s="65" t="s">
        <v>13</v>
      </c>
      <c r="K27" s="65" t="s">
        <v>13</v>
      </c>
      <c r="L27" s="65" t="s">
        <v>13</v>
      </c>
      <c r="M27" s="65" t="s">
        <v>248</v>
      </c>
      <c r="N27" s="65" t="s">
        <v>241</v>
      </c>
      <c r="O27" s="65" t="s">
        <v>13</v>
      </c>
      <c r="P27" s="65" t="s">
        <v>13</v>
      </c>
      <c r="Q27" s="65" t="s">
        <v>13</v>
      </c>
      <c r="R27" s="65" t="s">
        <v>13</v>
      </c>
      <c r="S27" s="65" t="s">
        <v>13</v>
      </c>
      <c r="T27" s="65" t="s">
        <v>248</v>
      </c>
      <c r="U27" s="65" t="s">
        <v>13</v>
      </c>
      <c r="V27" s="65" t="s">
        <v>13</v>
      </c>
      <c r="W27" s="65" t="s">
        <v>13</v>
      </c>
      <c r="X27" s="65" t="s">
        <v>13</v>
      </c>
      <c r="Y27" s="65" t="s">
        <v>13</v>
      </c>
      <c r="Z27" s="65" t="s">
        <v>241</v>
      </c>
      <c r="AA27" s="65" t="s">
        <v>241</v>
      </c>
      <c r="AB27" s="65" t="s">
        <v>248</v>
      </c>
      <c r="AC27" s="65" t="s">
        <v>13</v>
      </c>
      <c r="AD27" s="65" t="s">
        <v>241</v>
      </c>
      <c r="AE27" s="65" t="s">
        <v>241</v>
      </c>
      <c r="AF27" s="65" t="s">
        <v>241</v>
      </c>
      <c r="AG27" s="65" t="s">
        <v>241</v>
      </c>
      <c r="AH27" s="65" t="s">
        <v>241</v>
      </c>
      <c r="AI27" s="65" t="s">
        <v>241</v>
      </c>
      <c r="AJ27" s="65" t="s">
        <v>13</v>
      </c>
      <c r="AK27" s="65" t="s">
        <v>13</v>
      </c>
      <c r="AL27" s="65" t="s">
        <v>13</v>
      </c>
      <c r="AM27" s="66">
        <f t="shared" si="0"/>
        <v>19</v>
      </c>
      <c r="AN27" s="67">
        <f t="shared" si="1"/>
        <v>3</v>
      </c>
      <c r="AO27" s="68">
        <f t="shared" si="2"/>
        <v>9</v>
      </c>
      <c r="AP27" s="69">
        <f t="shared" si="3"/>
        <v>22</v>
      </c>
      <c r="AQ27" s="54"/>
    </row>
    <row r="28" spans="1:43" s="70" customFormat="1" ht="41.25" customHeight="1" x14ac:dyDescent="0.3">
      <c r="A28" s="59">
        <v>15</v>
      </c>
      <c r="B28" s="60" t="s">
        <v>58</v>
      </c>
      <c r="C28" s="72" t="s">
        <v>59</v>
      </c>
      <c r="D28" s="73">
        <v>5331</v>
      </c>
      <c r="E28" s="74" t="s">
        <v>99</v>
      </c>
      <c r="F28" s="75">
        <v>44075</v>
      </c>
      <c r="G28" s="64" t="s">
        <v>10</v>
      </c>
      <c r="H28" s="65" t="s">
        <v>13</v>
      </c>
      <c r="I28" s="65" t="s">
        <v>13</v>
      </c>
      <c r="J28" s="65" t="s">
        <v>248</v>
      </c>
      <c r="K28" s="65" t="s">
        <v>241</v>
      </c>
      <c r="L28" s="65" t="s">
        <v>13</v>
      </c>
      <c r="M28" s="65" t="s">
        <v>13</v>
      </c>
      <c r="N28" s="65" t="s">
        <v>13</v>
      </c>
      <c r="O28" s="65" t="s">
        <v>13</v>
      </c>
      <c r="P28" s="65" t="s">
        <v>13</v>
      </c>
      <c r="Q28" s="65" t="s">
        <v>248</v>
      </c>
      <c r="R28" s="65" t="s">
        <v>13</v>
      </c>
      <c r="S28" s="65" t="s">
        <v>13</v>
      </c>
      <c r="T28" s="65" t="s">
        <v>13</v>
      </c>
      <c r="U28" s="65" t="s">
        <v>13</v>
      </c>
      <c r="V28" s="65" t="s">
        <v>13</v>
      </c>
      <c r="W28" s="65" t="s">
        <v>13</v>
      </c>
      <c r="X28" s="65" t="s">
        <v>248</v>
      </c>
      <c r="Y28" s="65" t="s">
        <v>13</v>
      </c>
      <c r="Z28" s="65" t="s">
        <v>13</v>
      </c>
      <c r="AA28" s="65" t="s">
        <v>241</v>
      </c>
      <c r="AB28" s="65" t="s">
        <v>13</v>
      </c>
      <c r="AC28" s="65" t="s">
        <v>13</v>
      </c>
      <c r="AD28" s="65" t="s">
        <v>13</v>
      </c>
      <c r="AE28" s="65" t="s">
        <v>248</v>
      </c>
      <c r="AF28" s="65" t="s">
        <v>13</v>
      </c>
      <c r="AG28" s="65" t="s">
        <v>13</v>
      </c>
      <c r="AH28" s="65" t="s">
        <v>13</v>
      </c>
      <c r="AI28" s="65" t="s">
        <v>241</v>
      </c>
      <c r="AJ28" s="65" t="s">
        <v>13</v>
      </c>
      <c r="AK28" s="65" t="s">
        <v>13</v>
      </c>
      <c r="AL28" s="65" t="s">
        <v>248</v>
      </c>
      <c r="AM28" s="66">
        <f t="shared" si="0"/>
        <v>23</v>
      </c>
      <c r="AN28" s="67">
        <f t="shared" si="1"/>
        <v>5</v>
      </c>
      <c r="AO28" s="68">
        <f t="shared" si="2"/>
        <v>3</v>
      </c>
      <c r="AP28" s="69">
        <f t="shared" si="3"/>
        <v>28</v>
      </c>
      <c r="AQ28" s="54"/>
    </row>
    <row r="29" spans="1:43" s="70" customFormat="1" ht="41.25" customHeight="1" x14ac:dyDescent="0.3">
      <c r="A29" s="71">
        <v>16</v>
      </c>
      <c r="B29" s="60" t="s">
        <v>52</v>
      </c>
      <c r="C29" s="72" t="s">
        <v>53</v>
      </c>
      <c r="D29" s="73">
        <v>5300</v>
      </c>
      <c r="E29" s="74" t="s">
        <v>99</v>
      </c>
      <c r="F29" s="75">
        <v>44075</v>
      </c>
      <c r="G29" s="64" t="s">
        <v>10</v>
      </c>
      <c r="H29" s="65" t="s">
        <v>248</v>
      </c>
      <c r="I29" s="65" t="s">
        <v>13</v>
      </c>
      <c r="J29" s="65" t="s">
        <v>13</v>
      </c>
      <c r="K29" s="65" t="s">
        <v>13</v>
      </c>
      <c r="L29" s="65" t="s">
        <v>13</v>
      </c>
      <c r="M29" s="65" t="s">
        <v>13</v>
      </c>
      <c r="N29" s="65" t="s">
        <v>13</v>
      </c>
      <c r="O29" s="65" t="s">
        <v>248</v>
      </c>
      <c r="P29" s="65" t="s">
        <v>13</v>
      </c>
      <c r="Q29" s="65" t="s">
        <v>13</v>
      </c>
      <c r="R29" s="65" t="s">
        <v>13</v>
      </c>
      <c r="S29" s="65" t="s">
        <v>13</v>
      </c>
      <c r="T29" s="65" t="s">
        <v>13</v>
      </c>
      <c r="U29" s="65" t="s">
        <v>13</v>
      </c>
      <c r="V29" s="65" t="s">
        <v>248</v>
      </c>
      <c r="W29" s="65" t="s">
        <v>13</v>
      </c>
      <c r="X29" s="65" t="s">
        <v>13</v>
      </c>
      <c r="Y29" s="65" t="s">
        <v>13</v>
      </c>
      <c r="Z29" s="65" t="s">
        <v>13</v>
      </c>
      <c r="AA29" s="65" t="s">
        <v>13</v>
      </c>
      <c r="AB29" s="65" t="s">
        <v>248</v>
      </c>
      <c r="AC29" s="65" t="s">
        <v>13</v>
      </c>
      <c r="AD29" s="65" t="s">
        <v>13</v>
      </c>
      <c r="AE29" s="65" t="s">
        <v>13</v>
      </c>
      <c r="AF29" s="65" t="s">
        <v>13</v>
      </c>
      <c r="AG29" s="65" t="s">
        <v>13</v>
      </c>
      <c r="AH29" s="65" t="s">
        <v>13</v>
      </c>
      <c r="AI29" s="65" t="s">
        <v>248</v>
      </c>
      <c r="AJ29" s="65" t="s">
        <v>13</v>
      </c>
      <c r="AK29" s="65" t="s">
        <v>13</v>
      </c>
      <c r="AL29" s="65" t="s">
        <v>13</v>
      </c>
      <c r="AM29" s="66">
        <f t="shared" si="0"/>
        <v>26</v>
      </c>
      <c r="AN29" s="67">
        <f t="shared" si="1"/>
        <v>5</v>
      </c>
      <c r="AO29" s="68">
        <f t="shared" si="2"/>
        <v>0</v>
      </c>
      <c r="AP29" s="69">
        <f t="shared" si="3"/>
        <v>31</v>
      </c>
      <c r="AQ29" s="54"/>
    </row>
    <row r="30" spans="1:43" s="70" customFormat="1" ht="41.25" customHeight="1" x14ac:dyDescent="0.3">
      <c r="A30" s="59">
        <v>17</v>
      </c>
      <c r="B30" s="60" t="s">
        <v>111</v>
      </c>
      <c r="C30" s="72" t="s">
        <v>119</v>
      </c>
      <c r="D30" s="73">
        <v>5459</v>
      </c>
      <c r="E30" s="74" t="s">
        <v>99</v>
      </c>
      <c r="F30" s="75">
        <v>44124</v>
      </c>
      <c r="G30" s="64" t="s">
        <v>10</v>
      </c>
      <c r="H30" s="65" t="s">
        <v>248</v>
      </c>
      <c r="I30" s="65" t="s">
        <v>13</v>
      </c>
      <c r="J30" s="65" t="s">
        <v>241</v>
      </c>
      <c r="K30" s="65" t="s">
        <v>241</v>
      </c>
      <c r="L30" s="65" t="s">
        <v>13</v>
      </c>
      <c r="M30" s="65" t="s">
        <v>13</v>
      </c>
      <c r="N30" s="65" t="s">
        <v>241</v>
      </c>
      <c r="O30" s="65" t="s">
        <v>13</v>
      </c>
      <c r="P30" s="65" t="s">
        <v>13</v>
      </c>
      <c r="Q30" s="65" t="s">
        <v>13</v>
      </c>
      <c r="R30" s="65" t="s">
        <v>248</v>
      </c>
      <c r="S30" s="65" t="s">
        <v>13</v>
      </c>
      <c r="T30" s="65" t="s">
        <v>13</v>
      </c>
      <c r="U30" s="65" t="s">
        <v>13</v>
      </c>
      <c r="V30" s="65" t="s">
        <v>13</v>
      </c>
      <c r="W30" s="65" t="s">
        <v>13</v>
      </c>
      <c r="X30" s="65" t="s">
        <v>13</v>
      </c>
      <c r="Y30" s="65" t="s">
        <v>248</v>
      </c>
      <c r="Z30" s="65" t="s">
        <v>13</v>
      </c>
      <c r="AA30" s="65" t="s">
        <v>13</v>
      </c>
      <c r="AB30" s="65" t="s">
        <v>13</v>
      </c>
      <c r="AC30" s="65" t="s">
        <v>13</v>
      </c>
      <c r="AD30" s="65" t="s">
        <v>13</v>
      </c>
      <c r="AE30" s="65" t="s">
        <v>13</v>
      </c>
      <c r="AF30" s="65" t="s">
        <v>13</v>
      </c>
      <c r="AG30" s="65" t="s">
        <v>248</v>
      </c>
      <c r="AH30" s="65" t="s">
        <v>13</v>
      </c>
      <c r="AI30" s="65" t="s">
        <v>13</v>
      </c>
      <c r="AJ30" s="65" t="s">
        <v>13</v>
      </c>
      <c r="AK30" s="65" t="s">
        <v>13</v>
      </c>
      <c r="AL30" s="65" t="s">
        <v>13</v>
      </c>
      <c r="AM30" s="66">
        <f t="shared" si="0"/>
        <v>24</v>
      </c>
      <c r="AN30" s="67">
        <f t="shared" si="1"/>
        <v>4</v>
      </c>
      <c r="AO30" s="68">
        <f t="shared" si="2"/>
        <v>3</v>
      </c>
      <c r="AP30" s="69">
        <f t="shared" si="3"/>
        <v>28</v>
      </c>
      <c r="AQ30" s="54"/>
    </row>
    <row r="31" spans="1:43" s="70" customFormat="1" ht="41.25" customHeight="1" x14ac:dyDescent="0.3">
      <c r="A31" s="71">
        <v>18</v>
      </c>
      <c r="B31" s="60" t="s">
        <v>87</v>
      </c>
      <c r="C31" s="72" t="s">
        <v>88</v>
      </c>
      <c r="D31" s="73">
        <v>5409</v>
      </c>
      <c r="E31" s="74" t="s">
        <v>99</v>
      </c>
      <c r="F31" s="75">
        <v>44078</v>
      </c>
      <c r="G31" s="64" t="s">
        <v>10</v>
      </c>
      <c r="H31" s="65" t="s">
        <v>13</v>
      </c>
      <c r="I31" s="65" t="s">
        <v>13</v>
      </c>
      <c r="J31" s="65" t="s">
        <v>13</v>
      </c>
      <c r="K31" s="65" t="s">
        <v>13</v>
      </c>
      <c r="L31" s="65" t="s">
        <v>13</v>
      </c>
      <c r="M31" s="65" t="s">
        <v>248</v>
      </c>
      <c r="N31" s="65" t="s">
        <v>241</v>
      </c>
      <c r="O31" s="65" t="s">
        <v>13</v>
      </c>
      <c r="P31" s="65" t="s">
        <v>13</v>
      </c>
      <c r="Q31" s="65" t="s">
        <v>13</v>
      </c>
      <c r="R31" s="65" t="s">
        <v>13</v>
      </c>
      <c r="S31" s="65" t="s">
        <v>13</v>
      </c>
      <c r="T31" s="65" t="s">
        <v>13</v>
      </c>
      <c r="U31" s="65" t="s">
        <v>248</v>
      </c>
      <c r="V31" s="65" t="s">
        <v>13</v>
      </c>
      <c r="W31" s="65" t="s">
        <v>13</v>
      </c>
      <c r="X31" s="65" t="s">
        <v>13</v>
      </c>
      <c r="Y31" s="65" t="s">
        <v>13</v>
      </c>
      <c r="Z31" s="65" t="s">
        <v>13</v>
      </c>
      <c r="AA31" s="65" t="s">
        <v>13</v>
      </c>
      <c r="AB31" s="65" t="s">
        <v>13</v>
      </c>
      <c r="AC31" s="65" t="s">
        <v>248</v>
      </c>
      <c r="AD31" s="65" t="s">
        <v>13</v>
      </c>
      <c r="AE31" s="65" t="s">
        <v>13</v>
      </c>
      <c r="AF31" s="65" t="s">
        <v>248</v>
      </c>
      <c r="AG31" s="65" t="s">
        <v>13</v>
      </c>
      <c r="AH31" s="65" t="s">
        <v>13</v>
      </c>
      <c r="AI31" s="65" t="s">
        <v>13</v>
      </c>
      <c r="AJ31" s="65" t="s">
        <v>13</v>
      </c>
      <c r="AK31" s="65" t="s">
        <v>13</v>
      </c>
      <c r="AL31" s="65" t="s">
        <v>13</v>
      </c>
      <c r="AM31" s="66">
        <f t="shared" si="0"/>
        <v>26</v>
      </c>
      <c r="AN31" s="67">
        <f t="shared" si="1"/>
        <v>4</v>
      </c>
      <c r="AO31" s="68">
        <f t="shared" si="2"/>
        <v>1</v>
      </c>
      <c r="AP31" s="69">
        <f t="shared" si="3"/>
        <v>30</v>
      </c>
      <c r="AQ31" s="54"/>
    </row>
    <row r="32" spans="1:43" s="70" customFormat="1" ht="41.25" customHeight="1" x14ac:dyDescent="0.3">
      <c r="A32" s="59">
        <v>19</v>
      </c>
      <c r="B32" s="60" t="s">
        <v>42</v>
      </c>
      <c r="C32" s="72" t="s">
        <v>43</v>
      </c>
      <c r="D32" s="73">
        <v>5364</v>
      </c>
      <c r="E32" s="74" t="s">
        <v>99</v>
      </c>
      <c r="F32" s="75">
        <v>44075</v>
      </c>
      <c r="G32" s="64" t="s">
        <v>10</v>
      </c>
      <c r="H32" s="65" t="s">
        <v>13</v>
      </c>
      <c r="I32" s="65" t="s">
        <v>13</v>
      </c>
      <c r="J32" s="65" t="s">
        <v>13</v>
      </c>
      <c r="K32" s="65" t="s">
        <v>248</v>
      </c>
      <c r="L32" s="65" t="s">
        <v>13</v>
      </c>
      <c r="M32" s="65" t="s">
        <v>13</v>
      </c>
      <c r="N32" s="65" t="s">
        <v>13</v>
      </c>
      <c r="O32" s="65" t="s">
        <v>13</v>
      </c>
      <c r="P32" s="65" t="s">
        <v>13</v>
      </c>
      <c r="Q32" s="65" t="s">
        <v>13</v>
      </c>
      <c r="R32" s="65" t="s">
        <v>248</v>
      </c>
      <c r="S32" s="65" t="s">
        <v>13</v>
      </c>
      <c r="T32" s="65" t="s">
        <v>13</v>
      </c>
      <c r="U32" s="65" t="s">
        <v>13</v>
      </c>
      <c r="V32" s="65" t="s">
        <v>241</v>
      </c>
      <c r="W32" s="65" t="s">
        <v>13</v>
      </c>
      <c r="X32" s="65" t="s">
        <v>13</v>
      </c>
      <c r="Y32" s="65" t="s">
        <v>13</v>
      </c>
      <c r="Z32" s="65" t="s">
        <v>248</v>
      </c>
      <c r="AA32" s="65" t="s">
        <v>13</v>
      </c>
      <c r="AB32" s="65" t="s">
        <v>13</v>
      </c>
      <c r="AC32" s="65" t="s">
        <v>13</v>
      </c>
      <c r="AD32" s="65" t="s">
        <v>13</v>
      </c>
      <c r="AE32" s="65" t="s">
        <v>13</v>
      </c>
      <c r="AF32" s="65" t="s">
        <v>248</v>
      </c>
      <c r="AG32" s="65" t="s">
        <v>13</v>
      </c>
      <c r="AH32" s="65" t="s">
        <v>13</v>
      </c>
      <c r="AI32" s="65" t="s">
        <v>13</v>
      </c>
      <c r="AJ32" s="65" t="s">
        <v>241</v>
      </c>
      <c r="AK32" s="65" t="s">
        <v>241</v>
      </c>
      <c r="AL32" s="65" t="s">
        <v>248</v>
      </c>
      <c r="AM32" s="66">
        <f t="shared" si="0"/>
        <v>23</v>
      </c>
      <c r="AN32" s="67">
        <f t="shared" si="1"/>
        <v>5</v>
      </c>
      <c r="AO32" s="68">
        <f t="shared" si="2"/>
        <v>3</v>
      </c>
      <c r="AP32" s="69">
        <f t="shared" si="3"/>
        <v>28</v>
      </c>
      <c r="AQ32" s="54"/>
    </row>
    <row r="33" spans="1:43" s="70" customFormat="1" ht="41.25" customHeight="1" x14ac:dyDescent="0.3">
      <c r="A33" s="71">
        <v>20</v>
      </c>
      <c r="B33" s="60" t="s">
        <v>62</v>
      </c>
      <c r="C33" s="72" t="s">
        <v>63</v>
      </c>
      <c r="D33" s="76">
        <v>5303</v>
      </c>
      <c r="E33" s="74" t="s">
        <v>100</v>
      </c>
      <c r="F33" s="75">
        <v>44075</v>
      </c>
      <c r="G33" s="64" t="s">
        <v>101</v>
      </c>
      <c r="H33" s="65" t="s">
        <v>248</v>
      </c>
      <c r="I33" s="65" t="s">
        <v>13</v>
      </c>
      <c r="J33" s="65" t="s">
        <v>13</v>
      </c>
      <c r="K33" s="65" t="s">
        <v>13</v>
      </c>
      <c r="L33" s="65" t="s">
        <v>13</v>
      </c>
      <c r="M33" s="65" t="s">
        <v>13</v>
      </c>
      <c r="N33" s="65" t="s">
        <v>13</v>
      </c>
      <c r="O33" s="65" t="s">
        <v>248</v>
      </c>
      <c r="P33" s="65" t="s">
        <v>13</v>
      </c>
      <c r="Q33" s="65" t="s">
        <v>241</v>
      </c>
      <c r="R33" s="65" t="s">
        <v>13</v>
      </c>
      <c r="S33" s="65" t="s">
        <v>13</v>
      </c>
      <c r="T33" s="65" t="s">
        <v>13</v>
      </c>
      <c r="U33" s="65" t="s">
        <v>13</v>
      </c>
      <c r="V33" s="65" t="s">
        <v>13</v>
      </c>
      <c r="W33" s="65" t="s">
        <v>248</v>
      </c>
      <c r="X33" s="65" t="s">
        <v>13</v>
      </c>
      <c r="Y33" s="65" t="s">
        <v>13</v>
      </c>
      <c r="Z33" s="65" t="s">
        <v>13</v>
      </c>
      <c r="AA33" s="65" t="s">
        <v>13</v>
      </c>
      <c r="AB33" s="65" t="s">
        <v>13</v>
      </c>
      <c r="AC33" s="65" t="s">
        <v>13</v>
      </c>
      <c r="AD33" s="65" t="s">
        <v>13</v>
      </c>
      <c r="AE33" s="65" t="s">
        <v>13</v>
      </c>
      <c r="AF33" s="65" t="s">
        <v>248</v>
      </c>
      <c r="AG33" s="65" t="s">
        <v>13</v>
      </c>
      <c r="AH33" s="65" t="s">
        <v>13</v>
      </c>
      <c r="AI33" s="65" t="s">
        <v>13</v>
      </c>
      <c r="AJ33" s="65" t="s">
        <v>13</v>
      </c>
      <c r="AK33" s="65" t="s">
        <v>248</v>
      </c>
      <c r="AL33" s="65" t="s">
        <v>13</v>
      </c>
      <c r="AM33" s="66">
        <f t="shared" si="0"/>
        <v>25</v>
      </c>
      <c r="AN33" s="67">
        <f t="shared" si="1"/>
        <v>5</v>
      </c>
      <c r="AO33" s="68">
        <f t="shared" si="2"/>
        <v>1</v>
      </c>
      <c r="AP33" s="69">
        <f t="shared" si="3"/>
        <v>30</v>
      </c>
      <c r="AQ33" s="54"/>
    </row>
    <row r="34" spans="1:43" s="70" customFormat="1" ht="41.25" customHeight="1" x14ac:dyDescent="0.3">
      <c r="A34" s="59">
        <v>21</v>
      </c>
      <c r="B34" s="60" t="s">
        <v>74</v>
      </c>
      <c r="C34" s="72" t="s">
        <v>75</v>
      </c>
      <c r="D34" s="73">
        <v>5355</v>
      </c>
      <c r="E34" s="74" t="s">
        <v>99</v>
      </c>
      <c r="F34" s="75">
        <v>44075</v>
      </c>
      <c r="G34" s="64" t="s">
        <v>10</v>
      </c>
      <c r="H34" s="65" t="s">
        <v>13</v>
      </c>
      <c r="I34" s="65" t="s">
        <v>13</v>
      </c>
      <c r="J34" s="65" t="s">
        <v>13</v>
      </c>
      <c r="K34" s="65" t="s">
        <v>13</v>
      </c>
      <c r="L34" s="65" t="s">
        <v>248</v>
      </c>
      <c r="M34" s="65" t="s">
        <v>241</v>
      </c>
      <c r="N34" s="65" t="s">
        <v>13</v>
      </c>
      <c r="O34" s="65" t="s">
        <v>13</v>
      </c>
      <c r="P34" s="65" t="s">
        <v>13</v>
      </c>
      <c r="Q34" s="65" t="s">
        <v>13</v>
      </c>
      <c r="R34" s="65" t="s">
        <v>13</v>
      </c>
      <c r="S34" s="65" t="s">
        <v>13</v>
      </c>
      <c r="T34" s="65" t="s">
        <v>248</v>
      </c>
      <c r="U34" s="65" t="s">
        <v>13</v>
      </c>
      <c r="V34" s="65" t="s">
        <v>13</v>
      </c>
      <c r="W34" s="65" t="s">
        <v>13</v>
      </c>
      <c r="X34" s="65" t="s">
        <v>13</v>
      </c>
      <c r="Y34" s="65" t="s">
        <v>13</v>
      </c>
      <c r="Z34" s="65" t="s">
        <v>13</v>
      </c>
      <c r="AA34" s="65" t="s">
        <v>248</v>
      </c>
      <c r="AB34" s="65" t="s">
        <v>13</v>
      </c>
      <c r="AC34" s="65" t="s">
        <v>13</v>
      </c>
      <c r="AD34" s="65" t="s">
        <v>13</v>
      </c>
      <c r="AE34" s="65" t="s">
        <v>13</v>
      </c>
      <c r="AF34" s="65" t="s">
        <v>13</v>
      </c>
      <c r="AG34" s="65" t="s">
        <v>248</v>
      </c>
      <c r="AH34" s="65" t="s">
        <v>13</v>
      </c>
      <c r="AI34" s="65" t="s">
        <v>13</v>
      </c>
      <c r="AJ34" s="65" t="s">
        <v>13</v>
      </c>
      <c r="AK34" s="65" t="s">
        <v>13</v>
      </c>
      <c r="AL34" s="65" t="s">
        <v>13</v>
      </c>
      <c r="AM34" s="66">
        <f t="shared" si="0"/>
        <v>26</v>
      </c>
      <c r="AN34" s="67">
        <f t="shared" si="1"/>
        <v>4</v>
      </c>
      <c r="AO34" s="68">
        <f t="shared" si="2"/>
        <v>1</v>
      </c>
      <c r="AP34" s="69">
        <f t="shared" si="3"/>
        <v>30</v>
      </c>
      <c r="AQ34" s="54"/>
    </row>
    <row r="35" spans="1:43" s="70" customFormat="1" ht="41.25" customHeight="1" x14ac:dyDescent="0.3">
      <c r="A35" s="71">
        <v>22</v>
      </c>
      <c r="B35" s="60" t="s">
        <v>97</v>
      </c>
      <c r="C35" s="72" t="s">
        <v>98</v>
      </c>
      <c r="D35" s="73">
        <v>5434</v>
      </c>
      <c r="E35" s="74" t="s">
        <v>100</v>
      </c>
      <c r="F35" s="75">
        <v>44103</v>
      </c>
      <c r="G35" s="64" t="s">
        <v>101</v>
      </c>
      <c r="H35" s="65" t="s">
        <v>13</v>
      </c>
      <c r="I35" s="65" t="s">
        <v>13</v>
      </c>
      <c r="J35" s="65" t="s">
        <v>13</v>
      </c>
      <c r="K35" s="65" t="s">
        <v>13</v>
      </c>
      <c r="L35" s="65" t="s">
        <v>13</v>
      </c>
      <c r="M35" s="65" t="s">
        <v>248</v>
      </c>
      <c r="N35" s="65" t="s">
        <v>241</v>
      </c>
      <c r="O35" s="65" t="s">
        <v>13</v>
      </c>
      <c r="P35" s="65" t="s">
        <v>13</v>
      </c>
      <c r="Q35" s="65" t="s">
        <v>13</v>
      </c>
      <c r="R35" s="65" t="s">
        <v>13</v>
      </c>
      <c r="S35" s="65" t="s">
        <v>13</v>
      </c>
      <c r="T35" s="65" t="s">
        <v>248</v>
      </c>
      <c r="U35" s="65" t="s">
        <v>13</v>
      </c>
      <c r="V35" s="65" t="s">
        <v>13</v>
      </c>
      <c r="W35" s="65" t="s">
        <v>13</v>
      </c>
      <c r="X35" s="65" t="s">
        <v>13</v>
      </c>
      <c r="Y35" s="65" t="s">
        <v>13</v>
      </c>
      <c r="Z35" s="65" t="s">
        <v>13</v>
      </c>
      <c r="AA35" s="65" t="s">
        <v>13</v>
      </c>
      <c r="AB35" s="65" t="s">
        <v>13</v>
      </c>
      <c r="AC35" s="65" t="s">
        <v>248</v>
      </c>
      <c r="AD35" s="65" t="s">
        <v>13</v>
      </c>
      <c r="AE35" s="65" t="s">
        <v>13</v>
      </c>
      <c r="AF35" s="65" t="s">
        <v>13</v>
      </c>
      <c r="AG35" s="65" t="s">
        <v>13</v>
      </c>
      <c r="AH35" s="65" t="s">
        <v>248</v>
      </c>
      <c r="AI35" s="65" t="s">
        <v>13</v>
      </c>
      <c r="AJ35" s="65" t="s">
        <v>13</v>
      </c>
      <c r="AK35" s="65" t="s">
        <v>13</v>
      </c>
      <c r="AL35" s="65" t="s">
        <v>13</v>
      </c>
      <c r="AM35" s="66">
        <f t="shared" si="0"/>
        <v>26</v>
      </c>
      <c r="AN35" s="67">
        <f t="shared" si="1"/>
        <v>4</v>
      </c>
      <c r="AO35" s="68">
        <f t="shared" si="2"/>
        <v>1</v>
      </c>
      <c r="AP35" s="69">
        <f t="shared" si="3"/>
        <v>30</v>
      </c>
      <c r="AQ35" s="54"/>
    </row>
    <row r="36" spans="1:43" s="70" customFormat="1" ht="41.25" customHeight="1" x14ac:dyDescent="0.3">
      <c r="A36" s="59">
        <v>23</v>
      </c>
      <c r="B36" s="60" t="s">
        <v>40</v>
      </c>
      <c r="C36" s="72" t="s">
        <v>41</v>
      </c>
      <c r="D36" s="73">
        <v>5295</v>
      </c>
      <c r="E36" s="74" t="s">
        <v>100</v>
      </c>
      <c r="F36" s="75">
        <v>44075</v>
      </c>
      <c r="G36" s="64" t="s">
        <v>101</v>
      </c>
      <c r="H36" s="65" t="s">
        <v>13</v>
      </c>
      <c r="I36" s="65" t="s">
        <v>13</v>
      </c>
      <c r="J36" s="65" t="s">
        <v>13</v>
      </c>
      <c r="K36" s="65" t="s">
        <v>13</v>
      </c>
      <c r="L36" s="65" t="s">
        <v>13</v>
      </c>
      <c r="M36" s="65" t="s">
        <v>13</v>
      </c>
      <c r="N36" s="65" t="s">
        <v>248</v>
      </c>
      <c r="O36" s="65" t="s">
        <v>13</v>
      </c>
      <c r="P36" s="65" t="s">
        <v>13</v>
      </c>
      <c r="Q36" s="65" t="s">
        <v>13</v>
      </c>
      <c r="R36" s="65" t="s">
        <v>13</v>
      </c>
      <c r="S36" s="65" t="s">
        <v>13</v>
      </c>
      <c r="T36" s="65" t="s">
        <v>13</v>
      </c>
      <c r="U36" s="65" t="s">
        <v>248</v>
      </c>
      <c r="V36" s="65" t="s">
        <v>241</v>
      </c>
      <c r="W36" s="65" t="s">
        <v>13</v>
      </c>
      <c r="X36" s="65" t="s">
        <v>13</v>
      </c>
      <c r="Y36" s="65" t="s">
        <v>13</v>
      </c>
      <c r="Z36" s="65" t="s">
        <v>13</v>
      </c>
      <c r="AA36" s="65" t="s">
        <v>13</v>
      </c>
      <c r="AB36" s="65" t="s">
        <v>248</v>
      </c>
      <c r="AC36" s="65" t="s">
        <v>13</v>
      </c>
      <c r="AD36" s="65" t="s">
        <v>13</v>
      </c>
      <c r="AE36" s="65" t="s">
        <v>13</v>
      </c>
      <c r="AF36" s="65" t="s">
        <v>13</v>
      </c>
      <c r="AG36" s="65" t="s">
        <v>13</v>
      </c>
      <c r="AH36" s="65" t="s">
        <v>13</v>
      </c>
      <c r="AI36" s="65" t="s">
        <v>248</v>
      </c>
      <c r="AJ36" s="65" t="s">
        <v>13</v>
      </c>
      <c r="AK36" s="65" t="s">
        <v>13</v>
      </c>
      <c r="AL36" s="65" t="s">
        <v>13</v>
      </c>
      <c r="AM36" s="66">
        <f t="shared" si="0"/>
        <v>26</v>
      </c>
      <c r="AN36" s="67">
        <f t="shared" si="1"/>
        <v>4</v>
      </c>
      <c r="AO36" s="68">
        <f t="shared" si="2"/>
        <v>1</v>
      </c>
      <c r="AP36" s="69">
        <f t="shared" si="3"/>
        <v>30</v>
      </c>
      <c r="AQ36" s="54"/>
    </row>
    <row r="37" spans="1:43" s="70" customFormat="1" ht="41.25" customHeight="1" x14ac:dyDescent="0.3">
      <c r="A37" s="71">
        <v>24</v>
      </c>
      <c r="B37" s="60" t="s">
        <v>50</v>
      </c>
      <c r="C37" s="72" t="s">
        <v>51</v>
      </c>
      <c r="D37" s="73">
        <v>5320</v>
      </c>
      <c r="E37" s="74" t="s">
        <v>99</v>
      </c>
      <c r="F37" s="75">
        <v>44075</v>
      </c>
      <c r="G37" s="64" t="s">
        <v>10</v>
      </c>
      <c r="H37" s="65" t="s">
        <v>13</v>
      </c>
      <c r="I37" s="65" t="s">
        <v>13</v>
      </c>
      <c r="J37" s="65" t="s">
        <v>13</v>
      </c>
      <c r="K37" s="65" t="s">
        <v>248</v>
      </c>
      <c r="L37" s="65" t="s">
        <v>13</v>
      </c>
      <c r="M37" s="65" t="s">
        <v>13</v>
      </c>
      <c r="N37" s="65" t="s">
        <v>13</v>
      </c>
      <c r="O37" s="65" t="s">
        <v>13</v>
      </c>
      <c r="P37" s="65" t="s">
        <v>13</v>
      </c>
      <c r="Q37" s="65" t="s">
        <v>13</v>
      </c>
      <c r="R37" s="65" t="s">
        <v>13</v>
      </c>
      <c r="S37" s="65" t="s">
        <v>248</v>
      </c>
      <c r="T37" s="65" t="s">
        <v>13</v>
      </c>
      <c r="U37" s="65" t="s">
        <v>13</v>
      </c>
      <c r="V37" s="65" t="s">
        <v>13</v>
      </c>
      <c r="W37" s="65" t="s">
        <v>13</v>
      </c>
      <c r="X37" s="65" t="s">
        <v>13</v>
      </c>
      <c r="Y37" s="65" t="s">
        <v>13</v>
      </c>
      <c r="Z37" s="65" t="s">
        <v>248</v>
      </c>
      <c r="AA37" s="65" t="s">
        <v>13</v>
      </c>
      <c r="AB37" s="65" t="s">
        <v>13</v>
      </c>
      <c r="AC37" s="65" t="s">
        <v>13</v>
      </c>
      <c r="AD37" s="65" t="s">
        <v>13</v>
      </c>
      <c r="AE37" s="65" t="s">
        <v>13</v>
      </c>
      <c r="AF37" s="65" t="s">
        <v>13</v>
      </c>
      <c r="AG37" s="65" t="s">
        <v>13</v>
      </c>
      <c r="AH37" s="65" t="s">
        <v>248</v>
      </c>
      <c r="AI37" s="65" t="s">
        <v>13</v>
      </c>
      <c r="AJ37" s="65" t="s">
        <v>13</v>
      </c>
      <c r="AK37" s="65" t="s">
        <v>13</v>
      </c>
      <c r="AL37" s="65" t="s">
        <v>13</v>
      </c>
      <c r="AM37" s="66">
        <f t="shared" si="0"/>
        <v>27</v>
      </c>
      <c r="AN37" s="67">
        <f t="shared" si="1"/>
        <v>4</v>
      </c>
      <c r="AO37" s="68">
        <f t="shared" si="2"/>
        <v>0</v>
      </c>
      <c r="AP37" s="69">
        <f t="shared" si="3"/>
        <v>31</v>
      </c>
      <c r="AQ37" s="54"/>
    </row>
    <row r="38" spans="1:43" s="70" customFormat="1" ht="41.25" customHeight="1" x14ac:dyDescent="0.3">
      <c r="A38" s="59">
        <v>25</v>
      </c>
      <c r="B38" s="60" t="s">
        <v>109</v>
      </c>
      <c r="C38" s="72" t="s">
        <v>117</v>
      </c>
      <c r="D38" s="73">
        <v>5445</v>
      </c>
      <c r="E38" s="74" t="s">
        <v>99</v>
      </c>
      <c r="F38" s="75">
        <v>44116</v>
      </c>
      <c r="G38" s="64" t="s">
        <v>10</v>
      </c>
      <c r="H38" s="65" t="s">
        <v>13</v>
      </c>
      <c r="I38" s="65" t="s">
        <v>13</v>
      </c>
      <c r="J38" s="65" t="s">
        <v>13</v>
      </c>
      <c r="K38" s="65" t="s">
        <v>248</v>
      </c>
      <c r="L38" s="65" t="s">
        <v>13</v>
      </c>
      <c r="M38" s="65" t="s">
        <v>13</v>
      </c>
      <c r="N38" s="65" t="s">
        <v>13</v>
      </c>
      <c r="O38" s="65" t="s">
        <v>248</v>
      </c>
      <c r="P38" s="65" t="s">
        <v>13</v>
      </c>
      <c r="Q38" s="65" t="s">
        <v>13</v>
      </c>
      <c r="R38" s="65" t="s">
        <v>13</v>
      </c>
      <c r="S38" s="65" t="s">
        <v>13</v>
      </c>
      <c r="T38" s="65" t="s">
        <v>13</v>
      </c>
      <c r="U38" s="65" t="s">
        <v>13</v>
      </c>
      <c r="V38" s="65" t="s">
        <v>13</v>
      </c>
      <c r="W38" s="65" t="s">
        <v>248</v>
      </c>
      <c r="X38" s="65" t="s">
        <v>13</v>
      </c>
      <c r="Y38" s="65" t="s">
        <v>13</v>
      </c>
      <c r="Z38" s="65" t="s">
        <v>13</v>
      </c>
      <c r="AA38" s="65" t="s">
        <v>13</v>
      </c>
      <c r="AB38" s="65" t="s">
        <v>13</v>
      </c>
      <c r="AC38" s="65" t="s">
        <v>13</v>
      </c>
      <c r="AD38" s="65" t="s">
        <v>13</v>
      </c>
      <c r="AE38" s="65" t="s">
        <v>248</v>
      </c>
      <c r="AF38" s="65" t="s">
        <v>13</v>
      </c>
      <c r="AG38" s="65" t="s">
        <v>13</v>
      </c>
      <c r="AH38" s="65" t="s">
        <v>13</v>
      </c>
      <c r="AI38" s="65" t="s">
        <v>13</v>
      </c>
      <c r="AJ38" s="65" t="s">
        <v>13</v>
      </c>
      <c r="AK38" s="65" t="s">
        <v>13</v>
      </c>
      <c r="AL38" s="65" t="s">
        <v>13</v>
      </c>
      <c r="AM38" s="66">
        <f t="shared" si="0"/>
        <v>27</v>
      </c>
      <c r="AN38" s="67">
        <f t="shared" si="1"/>
        <v>4</v>
      </c>
      <c r="AO38" s="68">
        <f t="shared" si="2"/>
        <v>0</v>
      </c>
      <c r="AP38" s="69">
        <f t="shared" si="3"/>
        <v>31</v>
      </c>
      <c r="AQ38" s="54"/>
    </row>
    <row r="39" spans="1:43" s="70" customFormat="1" ht="41.25" customHeight="1" x14ac:dyDescent="0.3">
      <c r="A39" s="71">
        <v>26</v>
      </c>
      <c r="B39" s="60" t="s">
        <v>93</v>
      </c>
      <c r="C39" s="72" t="s">
        <v>94</v>
      </c>
      <c r="D39" s="73">
        <v>5407</v>
      </c>
      <c r="E39" s="74" t="s">
        <v>99</v>
      </c>
      <c r="F39" s="75">
        <v>44089</v>
      </c>
      <c r="G39" s="64" t="s">
        <v>10</v>
      </c>
      <c r="H39" s="65" t="s">
        <v>13</v>
      </c>
      <c r="I39" s="65" t="s">
        <v>13</v>
      </c>
      <c r="J39" s="65" t="s">
        <v>13</v>
      </c>
      <c r="K39" s="65" t="s">
        <v>13</v>
      </c>
      <c r="L39" s="65" t="s">
        <v>13</v>
      </c>
      <c r="M39" s="65" t="s">
        <v>13</v>
      </c>
      <c r="N39" s="65" t="s">
        <v>248</v>
      </c>
      <c r="O39" s="65" t="s">
        <v>13</v>
      </c>
      <c r="P39" s="65" t="s">
        <v>13</v>
      </c>
      <c r="Q39" s="65" t="s">
        <v>13</v>
      </c>
      <c r="R39" s="65" t="s">
        <v>13</v>
      </c>
      <c r="S39" s="65" t="s">
        <v>13</v>
      </c>
      <c r="T39" s="65" t="s">
        <v>13</v>
      </c>
      <c r="U39" s="65" t="s">
        <v>248</v>
      </c>
      <c r="V39" s="65" t="s">
        <v>13</v>
      </c>
      <c r="W39" s="65" t="s">
        <v>241</v>
      </c>
      <c r="X39" s="65" t="s">
        <v>13</v>
      </c>
      <c r="Y39" s="65" t="s">
        <v>13</v>
      </c>
      <c r="Z39" s="65" t="s">
        <v>13</v>
      </c>
      <c r="AA39" s="65" t="s">
        <v>13</v>
      </c>
      <c r="AB39" s="65" t="s">
        <v>13</v>
      </c>
      <c r="AC39" s="65" t="s">
        <v>248</v>
      </c>
      <c r="AD39" s="65" t="s">
        <v>13</v>
      </c>
      <c r="AE39" s="65" t="s">
        <v>13</v>
      </c>
      <c r="AF39" s="65" t="s">
        <v>13</v>
      </c>
      <c r="AG39" s="65" t="s">
        <v>13</v>
      </c>
      <c r="AH39" s="65" t="s">
        <v>13</v>
      </c>
      <c r="AI39" s="65" t="s">
        <v>13</v>
      </c>
      <c r="AJ39" s="65" t="s">
        <v>248</v>
      </c>
      <c r="AK39" s="65" t="s">
        <v>13</v>
      </c>
      <c r="AL39" s="65" t="s">
        <v>13</v>
      </c>
      <c r="AM39" s="66">
        <f t="shared" si="0"/>
        <v>26</v>
      </c>
      <c r="AN39" s="67">
        <f t="shared" si="1"/>
        <v>4</v>
      </c>
      <c r="AO39" s="68">
        <f t="shared" si="2"/>
        <v>1</v>
      </c>
      <c r="AP39" s="69">
        <f t="shared" si="3"/>
        <v>30</v>
      </c>
      <c r="AQ39" s="54"/>
    </row>
    <row r="40" spans="1:43" s="70" customFormat="1" ht="41.25" customHeight="1" x14ac:dyDescent="0.3">
      <c r="A40" s="59">
        <v>27</v>
      </c>
      <c r="B40" s="60" t="s">
        <v>32</v>
      </c>
      <c r="C40" s="72" t="s">
        <v>33</v>
      </c>
      <c r="D40" s="73">
        <v>5311</v>
      </c>
      <c r="E40" s="74" t="s">
        <v>99</v>
      </c>
      <c r="F40" s="75">
        <v>44075</v>
      </c>
      <c r="G40" s="64" t="s">
        <v>10</v>
      </c>
      <c r="H40" s="65" t="s">
        <v>13</v>
      </c>
      <c r="I40" s="65" t="s">
        <v>13</v>
      </c>
      <c r="J40" s="65" t="s">
        <v>13</v>
      </c>
      <c r="K40" s="65" t="s">
        <v>13</v>
      </c>
      <c r="L40" s="65" t="s">
        <v>13</v>
      </c>
      <c r="M40" s="65" t="s">
        <v>248</v>
      </c>
      <c r="N40" s="65" t="s">
        <v>13</v>
      </c>
      <c r="O40" s="65" t="s">
        <v>13</v>
      </c>
      <c r="P40" s="65" t="s">
        <v>13</v>
      </c>
      <c r="Q40" s="65" t="s">
        <v>13</v>
      </c>
      <c r="R40" s="65" t="s">
        <v>13</v>
      </c>
      <c r="S40" s="65" t="s">
        <v>13</v>
      </c>
      <c r="T40" s="65" t="s">
        <v>248</v>
      </c>
      <c r="U40" s="65" t="s">
        <v>13</v>
      </c>
      <c r="V40" s="65" t="s">
        <v>13</v>
      </c>
      <c r="W40" s="65" t="s">
        <v>13</v>
      </c>
      <c r="X40" s="65" t="s">
        <v>13</v>
      </c>
      <c r="Y40" s="65" t="s">
        <v>13</v>
      </c>
      <c r="Z40" s="65" t="s">
        <v>13</v>
      </c>
      <c r="AA40" s="65" t="s">
        <v>13</v>
      </c>
      <c r="AB40" s="65" t="s">
        <v>13</v>
      </c>
      <c r="AC40" s="65" t="s">
        <v>248</v>
      </c>
      <c r="AD40" s="65" t="s">
        <v>13</v>
      </c>
      <c r="AE40" s="65" t="s">
        <v>13</v>
      </c>
      <c r="AF40" s="65" t="s">
        <v>13</v>
      </c>
      <c r="AG40" s="65" t="s">
        <v>13</v>
      </c>
      <c r="AH40" s="65" t="s">
        <v>248</v>
      </c>
      <c r="AI40" s="65" t="s">
        <v>13</v>
      </c>
      <c r="AJ40" s="65" t="s">
        <v>13</v>
      </c>
      <c r="AK40" s="65" t="s">
        <v>13</v>
      </c>
      <c r="AL40" s="65" t="s">
        <v>13</v>
      </c>
      <c r="AM40" s="66">
        <f t="shared" si="0"/>
        <v>27</v>
      </c>
      <c r="AN40" s="67">
        <f t="shared" si="1"/>
        <v>4</v>
      </c>
      <c r="AO40" s="68">
        <f t="shared" si="2"/>
        <v>0</v>
      </c>
      <c r="AP40" s="69">
        <f t="shared" si="3"/>
        <v>31</v>
      </c>
      <c r="AQ40" s="54"/>
    </row>
    <row r="41" spans="1:43" s="70" customFormat="1" ht="41.25" customHeight="1" x14ac:dyDescent="0.3">
      <c r="A41" s="71">
        <v>28</v>
      </c>
      <c r="B41" s="60" t="s">
        <v>28</v>
      </c>
      <c r="C41" s="72" t="s">
        <v>29</v>
      </c>
      <c r="D41" s="73">
        <v>5273</v>
      </c>
      <c r="E41" s="74" t="s">
        <v>99</v>
      </c>
      <c r="F41" s="75">
        <v>44075</v>
      </c>
      <c r="G41" s="64" t="s">
        <v>10</v>
      </c>
      <c r="H41" s="65" t="s">
        <v>13</v>
      </c>
      <c r="I41" s="65" t="s">
        <v>13</v>
      </c>
      <c r="J41" s="65" t="s">
        <v>248</v>
      </c>
      <c r="K41" s="65" t="s">
        <v>13</v>
      </c>
      <c r="L41" s="65" t="s">
        <v>13</v>
      </c>
      <c r="M41" s="65" t="s">
        <v>241</v>
      </c>
      <c r="N41" s="65" t="s">
        <v>13</v>
      </c>
      <c r="O41" s="65" t="s">
        <v>13</v>
      </c>
      <c r="P41" s="65" t="s">
        <v>13</v>
      </c>
      <c r="Q41" s="65" t="s">
        <v>248</v>
      </c>
      <c r="R41" s="65" t="s">
        <v>13</v>
      </c>
      <c r="S41" s="65" t="s">
        <v>13</v>
      </c>
      <c r="T41" s="65" t="s">
        <v>13</v>
      </c>
      <c r="U41" s="65" t="s">
        <v>13</v>
      </c>
      <c r="V41" s="65" t="s">
        <v>13</v>
      </c>
      <c r="W41" s="65" t="s">
        <v>13</v>
      </c>
      <c r="X41" s="65" t="s">
        <v>248</v>
      </c>
      <c r="Y41" s="65" t="s">
        <v>13</v>
      </c>
      <c r="Z41" s="65" t="s">
        <v>241</v>
      </c>
      <c r="AA41" s="65" t="s">
        <v>13</v>
      </c>
      <c r="AB41" s="65" t="s">
        <v>13</v>
      </c>
      <c r="AC41" s="65" t="s">
        <v>13</v>
      </c>
      <c r="AD41" s="65" t="s">
        <v>13</v>
      </c>
      <c r="AE41" s="65" t="s">
        <v>248</v>
      </c>
      <c r="AF41" s="65" t="s">
        <v>13</v>
      </c>
      <c r="AG41" s="65" t="s">
        <v>13</v>
      </c>
      <c r="AH41" s="65" t="s">
        <v>13</v>
      </c>
      <c r="AI41" s="65" t="s">
        <v>13</v>
      </c>
      <c r="AJ41" s="65" t="s">
        <v>13</v>
      </c>
      <c r="AK41" s="65" t="s">
        <v>13</v>
      </c>
      <c r="AL41" s="65" t="s">
        <v>13</v>
      </c>
      <c r="AM41" s="66">
        <f t="shared" si="0"/>
        <v>25</v>
      </c>
      <c r="AN41" s="67">
        <f t="shared" si="1"/>
        <v>4</v>
      </c>
      <c r="AO41" s="68">
        <f t="shared" si="2"/>
        <v>2</v>
      </c>
      <c r="AP41" s="69">
        <f t="shared" si="3"/>
        <v>29</v>
      </c>
      <c r="AQ41" s="54"/>
    </row>
    <row r="42" spans="1:43" s="70" customFormat="1" ht="41.25" customHeight="1" x14ac:dyDescent="0.3">
      <c r="A42" s="59">
        <v>29</v>
      </c>
      <c r="B42" s="60" t="s">
        <v>36</v>
      </c>
      <c r="C42" s="72" t="s">
        <v>37</v>
      </c>
      <c r="D42" s="78">
        <v>5304</v>
      </c>
      <c r="E42" s="74" t="s">
        <v>100</v>
      </c>
      <c r="F42" s="75">
        <v>44075</v>
      </c>
      <c r="G42" s="64" t="s">
        <v>10</v>
      </c>
      <c r="H42" s="65" t="s">
        <v>13</v>
      </c>
      <c r="I42" s="65" t="s">
        <v>13</v>
      </c>
      <c r="J42" s="65" t="s">
        <v>13</v>
      </c>
      <c r="K42" s="65" t="s">
        <v>13</v>
      </c>
      <c r="L42" s="65" t="s">
        <v>13</v>
      </c>
      <c r="M42" s="65" t="s">
        <v>248</v>
      </c>
      <c r="N42" s="65" t="s">
        <v>13</v>
      </c>
      <c r="O42" s="65" t="s">
        <v>13</v>
      </c>
      <c r="P42" s="65" t="s">
        <v>13</v>
      </c>
      <c r="Q42" s="65" t="s">
        <v>13</v>
      </c>
      <c r="R42" s="65" t="s">
        <v>13</v>
      </c>
      <c r="S42" s="65" t="s">
        <v>13</v>
      </c>
      <c r="T42" s="65" t="s">
        <v>248</v>
      </c>
      <c r="U42" s="65" t="s">
        <v>13</v>
      </c>
      <c r="V42" s="65" t="s">
        <v>13</v>
      </c>
      <c r="W42" s="65" t="s">
        <v>13</v>
      </c>
      <c r="X42" s="65" t="s">
        <v>13</v>
      </c>
      <c r="Y42" s="65" t="s">
        <v>13</v>
      </c>
      <c r="Z42" s="65" t="s">
        <v>13</v>
      </c>
      <c r="AA42" s="65" t="s">
        <v>13</v>
      </c>
      <c r="AB42" s="65" t="s">
        <v>13</v>
      </c>
      <c r="AC42" s="65" t="s">
        <v>248</v>
      </c>
      <c r="AD42" s="65" t="s">
        <v>13</v>
      </c>
      <c r="AE42" s="65" t="s">
        <v>13</v>
      </c>
      <c r="AF42" s="65" t="s">
        <v>13</v>
      </c>
      <c r="AG42" s="65" t="s">
        <v>13</v>
      </c>
      <c r="AH42" s="65" t="s">
        <v>248</v>
      </c>
      <c r="AI42" s="65" t="s">
        <v>13</v>
      </c>
      <c r="AJ42" s="65" t="s">
        <v>13</v>
      </c>
      <c r="AK42" s="65" t="s">
        <v>13</v>
      </c>
      <c r="AL42" s="65" t="s">
        <v>13</v>
      </c>
      <c r="AM42" s="66">
        <f t="shared" si="0"/>
        <v>27</v>
      </c>
      <c r="AN42" s="67">
        <f t="shared" si="1"/>
        <v>4</v>
      </c>
      <c r="AO42" s="68">
        <f t="shared" si="2"/>
        <v>0</v>
      </c>
      <c r="AP42" s="69">
        <f t="shared" si="3"/>
        <v>31</v>
      </c>
      <c r="AQ42" s="54"/>
    </row>
    <row r="43" spans="1:43" s="70" customFormat="1" ht="41.25" customHeight="1" x14ac:dyDescent="0.3">
      <c r="A43" s="71">
        <v>30</v>
      </c>
      <c r="B43" s="60" t="s">
        <v>70</v>
      </c>
      <c r="C43" s="72" t="s">
        <v>71</v>
      </c>
      <c r="D43" s="73">
        <v>5346</v>
      </c>
      <c r="E43" s="74" t="s">
        <v>99</v>
      </c>
      <c r="F43" s="75">
        <v>44075</v>
      </c>
      <c r="G43" s="64" t="s">
        <v>10</v>
      </c>
      <c r="H43" s="65" t="s">
        <v>13</v>
      </c>
      <c r="I43" s="65" t="s">
        <v>13</v>
      </c>
      <c r="J43" s="65" t="s">
        <v>13</v>
      </c>
      <c r="K43" s="65" t="s">
        <v>13</v>
      </c>
      <c r="L43" s="65" t="s">
        <v>13</v>
      </c>
      <c r="M43" s="65" t="s">
        <v>13</v>
      </c>
      <c r="N43" s="65" t="s">
        <v>248</v>
      </c>
      <c r="O43" s="65" t="s">
        <v>13</v>
      </c>
      <c r="P43" s="65" t="s">
        <v>13</v>
      </c>
      <c r="Q43" s="65" t="s">
        <v>13</v>
      </c>
      <c r="R43" s="65" t="s">
        <v>13</v>
      </c>
      <c r="S43" s="65" t="s">
        <v>13</v>
      </c>
      <c r="T43" s="65" t="s">
        <v>13</v>
      </c>
      <c r="U43" s="65" t="s">
        <v>248</v>
      </c>
      <c r="V43" s="65" t="s">
        <v>13</v>
      </c>
      <c r="W43" s="65" t="s">
        <v>13</v>
      </c>
      <c r="X43" s="65" t="s">
        <v>241</v>
      </c>
      <c r="Y43" s="65" t="s">
        <v>241</v>
      </c>
      <c r="Z43" s="65" t="s">
        <v>241</v>
      </c>
      <c r="AA43" s="65" t="s">
        <v>248</v>
      </c>
      <c r="AB43" s="65" t="s">
        <v>13</v>
      </c>
      <c r="AC43" s="65" t="s">
        <v>13</v>
      </c>
      <c r="AD43" s="65" t="s">
        <v>13</v>
      </c>
      <c r="AE43" s="65" t="s">
        <v>13</v>
      </c>
      <c r="AF43" s="65" t="s">
        <v>13</v>
      </c>
      <c r="AG43" s="65" t="s">
        <v>13</v>
      </c>
      <c r="AH43" s="65" t="s">
        <v>13</v>
      </c>
      <c r="AI43" s="65" t="s">
        <v>248</v>
      </c>
      <c r="AJ43" s="65" t="s">
        <v>13</v>
      </c>
      <c r="AK43" s="65" t="s">
        <v>13</v>
      </c>
      <c r="AL43" s="65" t="s">
        <v>13</v>
      </c>
      <c r="AM43" s="66">
        <f t="shared" si="0"/>
        <v>24</v>
      </c>
      <c r="AN43" s="67">
        <f t="shared" si="1"/>
        <v>4</v>
      </c>
      <c r="AO43" s="68">
        <f t="shared" si="2"/>
        <v>3</v>
      </c>
      <c r="AP43" s="69">
        <f t="shared" si="3"/>
        <v>28</v>
      </c>
      <c r="AQ43" s="54"/>
    </row>
    <row r="44" spans="1:43" s="70" customFormat="1" ht="41.25" customHeight="1" x14ac:dyDescent="0.3">
      <c r="A44" s="59">
        <v>31</v>
      </c>
      <c r="B44" s="60" t="s">
        <v>107</v>
      </c>
      <c r="C44" s="72" t="s">
        <v>82</v>
      </c>
      <c r="D44" s="73">
        <v>5444</v>
      </c>
      <c r="E44" s="74" t="s">
        <v>99</v>
      </c>
      <c r="F44" s="75">
        <v>44114</v>
      </c>
      <c r="G44" s="64" t="s">
        <v>10</v>
      </c>
      <c r="H44" s="65" t="s">
        <v>248</v>
      </c>
      <c r="I44" s="65" t="s">
        <v>13</v>
      </c>
      <c r="J44" s="65" t="s">
        <v>13</v>
      </c>
      <c r="K44" s="65" t="s">
        <v>13</v>
      </c>
      <c r="L44" s="65" t="s">
        <v>13</v>
      </c>
      <c r="M44" s="65" t="s">
        <v>13</v>
      </c>
      <c r="N44" s="65" t="s">
        <v>13</v>
      </c>
      <c r="O44" s="65" t="s">
        <v>248</v>
      </c>
      <c r="P44" s="65" t="s">
        <v>13</v>
      </c>
      <c r="Q44" s="65" t="s">
        <v>13</v>
      </c>
      <c r="R44" s="65" t="s">
        <v>13</v>
      </c>
      <c r="S44" s="65" t="s">
        <v>13</v>
      </c>
      <c r="T44" s="65" t="s">
        <v>13</v>
      </c>
      <c r="U44" s="65" t="s">
        <v>13</v>
      </c>
      <c r="V44" s="65" t="s">
        <v>248</v>
      </c>
      <c r="W44" s="65" t="s">
        <v>13</v>
      </c>
      <c r="X44" s="65" t="s">
        <v>13</v>
      </c>
      <c r="Y44" s="65" t="s">
        <v>13</v>
      </c>
      <c r="Z44" s="65" t="s">
        <v>13</v>
      </c>
      <c r="AA44" s="65" t="s">
        <v>13</v>
      </c>
      <c r="AB44" s="65" t="s">
        <v>13</v>
      </c>
      <c r="AC44" s="65" t="s">
        <v>13</v>
      </c>
      <c r="AD44" s="65" t="s">
        <v>248</v>
      </c>
      <c r="AE44" s="65" t="s">
        <v>13</v>
      </c>
      <c r="AF44" s="65" t="s">
        <v>13</v>
      </c>
      <c r="AG44" s="65" t="s">
        <v>13</v>
      </c>
      <c r="AH44" s="65" t="s">
        <v>13</v>
      </c>
      <c r="AI44" s="65" t="s">
        <v>13</v>
      </c>
      <c r="AJ44" s="65" t="s">
        <v>248</v>
      </c>
      <c r="AK44" s="65" t="s">
        <v>13</v>
      </c>
      <c r="AL44" s="65" t="s">
        <v>13</v>
      </c>
      <c r="AM44" s="66">
        <f t="shared" si="0"/>
        <v>26</v>
      </c>
      <c r="AN44" s="67">
        <f t="shared" si="1"/>
        <v>5</v>
      </c>
      <c r="AO44" s="68">
        <f t="shared" si="2"/>
        <v>0</v>
      </c>
      <c r="AP44" s="69">
        <f t="shared" si="3"/>
        <v>31</v>
      </c>
      <c r="AQ44" s="54"/>
    </row>
    <row r="45" spans="1:43" s="70" customFormat="1" ht="41.25" customHeight="1" x14ac:dyDescent="0.3">
      <c r="A45" s="71">
        <v>32</v>
      </c>
      <c r="B45" s="60" t="s">
        <v>80</v>
      </c>
      <c r="C45" s="72" t="s">
        <v>81</v>
      </c>
      <c r="D45" s="73">
        <v>5343</v>
      </c>
      <c r="E45" s="74" t="s">
        <v>99</v>
      </c>
      <c r="F45" s="75">
        <v>44075</v>
      </c>
      <c r="G45" s="64" t="s">
        <v>10</v>
      </c>
      <c r="H45" s="65" t="s">
        <v>13</v>
      </c>
      <c r="I45" s="65" t="s">
        <v>13</v>
      </c>
      <c r="J45" s="65" t="s">
        <v>248</v>
      </c>
      <c r="K45" s="65" t="s">
        <v>13</v>
      </c>
      <c r="L45" s="65" t="s">
        <v>13</v>
      </c>
      <c r="M45" s="65" t="s">
        <v>13</v>
      </c>
      <c r="N45" s="65" t="s">
        <v>13</v>
      </c>
      <c r="O45" s="65" t="s">
        <v>13</v>
      </c>
      <c r="P45" s="65" t="s">
        <v>13</v>
      </c>
      <c r="Q45" s="65" t="s">
        <v>241</v>
      </c>
      <c r="R45" s="65" t="s">
        <v>241</v>
      </c>
      <c r="S45" s="65" t="s">
        <v>241</v>
      </c>
      <c r="T45" s="65" t="s">
        <v>241</v>
      </c>
      <c r="U45" s="65" t="s">
        <v>241</v>
      </c>
      <c r="V45" s="65" t="s">
        <v>241</v>
      </c>
      <c r="W45" s="65" t="s">
        <v>241</v>
      </c>
      <c r="X45" s="65" t="s">
        <v>241</v>
      </c>
      <c r="Y45" s="65" t="s">
        <v>241</v>
      </c>
      <c r="Z45" s="65" t="s">
        <v>248</v>
      </c>
      <c r="AA45" s="65" t="s">
        <v>13</v>
      </c>
      <c r="AB45" s="65" t="s">
        <v>13</v>
      </c>
      <c r="AC45" s="65" t="s">
        <v>13</v>
      </c>
      <c r="AD45" s="65" t="s">
        <v>13</v>
      </c>
      <c r="AE45" s="65" t="s">
        <v>13</v>
      </c>
      <c r="AF45" s="65" t="s">
        <v>13</v>
      </c>
      <c r="AG45" s="65" t="s">
        <v>13</v>
      </c>
      <c r="AH45" s="65" t="s">
        <v>13</v>
      </c>
      <c r="AI45" s="65" t="s">
        <v>248</v>
      </c>
      <c r="AJ45" s="65" t="s">
        <v>13</v>
      </c>
      <c r="AK45" s="65" t="s">
        <v>13</v>
      </c>
      <c r="AL45" s="65" t="s">
        <v>13</v>
      </c>
      <c r="AM45" s="66">
        <f t="shared" si="0"/>
        <v>19</v>
      </c>
      <c r="AN45" s="67">
        <f t="shared" si="1"/>
        <v>3</v>
      </c>
      <c r="AO45" s="68">
        <f t="shared" si="2"/>
        <v>9</v>
      </c>
      <c r="AP45" s="69">
        <f t="shared" si="3"/>
        <v>22</v>
      </c>
      <c r="AQ45" s="54"/>
    </row>
    <row r="46" spans="1:43" s="70" customFormat="1" ht="41.25" customHeight="1" x14ac:dyDescent="0.3">
      <c r="A46" s="59">
        <v>33</v>
      </c>
      <c r="B46" s="60" t="s">
        <v>91</v>
      </c>
      <c r="C46" s="72" t="s">
        <v>92</v>
      </c>
      <c r="D46" s="73">
        <v>5410</v>
      </c>
      <c r="E46" s="74" t="s">
        <v>99</v>
      </c>
      <c r="F46" s="75">
        <v>44086</v>
      </c>
      <c r="G46" s="64" t="s">
        <v>10</v>
      </c>
      <c r="H46" s="65" t="s">
        <v>13</v>
      </c>
      <c r="I46" s="65" t="s">
        <v>13</v>
      </c>
      <c r="J46" s="65" t="s">
        <v>248</v>
      </c>
      <c r="K46" s="65" t="s">
        <v>13</v>
      </c>
      <c r="L46" s="65" t="s">
        <v>13</v>
      </c>
      <c r="M46" s="65" t="s">
        <v>13</v>
      </c>
      <c r="N46" s="65" t="s">
        <v>13</v>
      </c>
      <c r="O46" s="65" t="s">
        <v>13</v>
      </c>
      <c r="P46" s="65" t="s">
        <v>13</v>
      </c>
      <c r="Q46" s="65" t="s">
        <v>248</v>
      </c>
      <c r="R46" s="65" t="s">
        <v>241</v>
      </c>
      <c r="S46" s="65" t="s">
        <v>13</v>
      </c>
      <c r="T46" s="65" t="s">
        <v>13</v>
      </c>
      <c r="U46" s="65" t="s">
        <v>13</v>
      </c>
      <c r="V46" s="65" t="s">
        <v>13</v>
      </c>
      <c r="W46" s="65" t="s">
        <v>13</v>
      </c>
      <c r="X46" s="65" t="s">
        <v>248</v>
      </c>
      <c r="Y46" s="65" t="s">
        <v>13</v>
      </c>
      <c r="Z46" s="65" t="s">
        <v>13</v>
      </c>
      <c r="AA46" s="65" t="s">
        <v>13</v>
      </c>
      <c r="AB46" s="65" t="s">
        <v>13</v>
      </c>
      <c r="AC46" s="65" t="s">
        <v>13</v>
      </c>
      <c r="AD46" s="65" t="s">
        <v>13</v>
      </c>
      <c r="AE46" s="65" t="s">
        <v>248</v>
      </c>
      <c r="AF46" s="65" t="s">
        <v>13</v>
      </c>
      <c r="AG46" s="65" t="s">
        <v>13</v>
      </c>
      <c r="AH46" s="65" t="s">
        <v>13</v>
      </c>
      <c r="AI46" s="65" t="s">
        <v>13</v>
      </c>
      <c r="AJ46" s="65" t="s">
        <v>13</v>
      </c>
      <c r="AK46" s="65" t="s">
        <v>13</v>
      </c>
      <c r="AL46" s="65" t="s">
        <v>248</v>
      </c>
      <c r="AM46" s="66">
        <f t="shared" si="0"/>
        <v>25</v>
      </c>
      <c r="AN46" s="67">
        <f t="shared" si="1"/>
        <v>5</v>
      </c>
      <c r="AO46" s="68">
        <f t="shared" si="2"/>
        <v>1</v>
      </c>
      <c r="AP46" s="69">
        <f t="shared" si="3"/>
        <v>30</v>
      </c>
      <c r="AQ46" s="54"/>
    </row>
    <row r="47" spans="1:43" s="70" customFormat="1" ht="41.25" customHeight="1" x14ac:dyDescent="0.3">
      <c r="A47" s="71">
        <v>34</v>
      </c>
      <c r="B47" s="60" t="s">
        <v>20</v>
      </c>
      <c r="C47" s="72" t="s">
        <v>21</v>
      </c>
      <c r="D47" s="73">
        <v>5308</v>
      </c>
      <c r="E47" s="74" t="s">
        <v>99</v>
      </c>
      <c r="F47" s="75">
        <v>44075</v>
      </c>
      <c r="G47" s="64" t="s">
        <v>10</v>
      </c>
      <c r="H47" s="65" t="s">
        <v>13</v>
      </c>
      <c r="I47" s="65" t="s">
        <v>248</v>
      </c>
      <c r="J47" s="65" t="s">
        <v>13</v>
      </c>
      <c r="K47" s="65" t="s">
        <v>13</v>
      </c>
      <c r="L47" s="65" t="s">
        <v>13</v>
      </c>
      <c r="M47" s="65" t="s">
        <v>13</v>
      </c>
      <c r="N47" s="65" t="s">
        <v>13</v>
      </c>
      <c r="O47" s="65" t="s">
        <v>241</v>
      </c>
      <c r="P47" s="65" t="s">
        <v>248</v>
      </c>
      <c r="Q47" s="65" t="s">
        <v>13</v>
      </c>
      <c r="R47" s="65" t="s">
        <v>13</v>
      </c>
      <c r="S47" s="65" t="s">
        <v>241</v>
      </c>
      <c r="T47" s="65" t="s">
        <v>241</v>
      </c>
      <c r="U47" s="65" t="s">
        <v>241</v>
      </c>
      <c r="V47" s="65" t="s">
        <v>13</v>
      </c>
      <c r="W47" s="65" t="s">
        <v>248</v>
      </c>
      <c r="X47" s="65" t="s">
        <v>13</v>
      </c>
      <c r="Y47" s="65" t="s">
        <v>13</v>
      </c>
      <c r="Z47" s="65" t="s">
        <v>13</v>
      </c>
      <c r="AA47" s="65" t="s">
        <v>13</v>
      </c>
      <c r="AB47" s="65" t="s">
        <v>13</v>
      </c>
      <c r="AC47" s="65" t="s">
        <v>13</v>
      </c>
      <c r="AD47" s="65" t="s">
        <v>13</v>
      </c>
      <c r="AE47" s="65" t="s">
        <v>248</v>
      </c>
      <c r="AF47" s="65" t="s">
        <v>13</v>
      </c>
      <c r="AG47" s="65" t="s">
        <v>13</v>
      </c>
      <c r="AH47" s="65" t="s">
        <v>13</v>
      </c>
      <c r="AI47" s="65" t="s">
        <v>13</v>
      </c>
      <c r="AJ47" s="65" t="s">
        <v>13</v>
      </c>
      <c r="AK47" s="65" t="s">
        <v>241</v>
      </c>
      <c r="AL47" s="65" t="s">
        <v>13</v>
      </c>
      <c r="AM47" s="66">
        <f t="shared" si="0"/>
        <v>22</v>
      </c>
      <c r="AN47" s="67">
        <f t="shared" si="1"/>
        <v>4</v>
      </c>
      <c r="AO47" s="68">
        <f t="shared" si="2"/>
        <v>5</v>
      </c>
      <c r="AP47" s="69">
        <f t="shared" si="3"/>
        <v>26</v>
      </c>
      <c r="AQ47" s="54"/>
    </row>
    <row r="48" spans="1:43" s="77" customFormat="1" ht="41.25" customHeight="1" x14ac:dyDescent="0.3">
      <c r="A48" s="59">
        <v>35</v>
      </c>
      <c r="B48" s="60" t="s">
        <v>26</v>
      </c>
      <c r="C48" s="72" t="s">
        <v>27</v>
      </c>
      <c r="D48" s="73">
        <v>5342</v>
      </c>
      <c r="E48" s="74" t="s">
        <v>99</v>
      </c>
      <c r="F48" s="75">
        <v>44075</v>
      </c>
      <c r="G48" s="64" t="s">
        <v>10</v>
      </c>
      <c r="H48" s="65" t="s">
        <v>13</v>
      </c>
      <c r="I48" s="65" t="s">
        <v>13</v>
      </c>
      <c r="J48" s="65" t="s">
        <v>13</v>
      </c>
      <c r="K48" s="65" t="s">
        <v>13</v>
      </c>
      <c r="L48" s="65" t="s">
        <v>248</v>
      </c>
      <c r="M48" s="65" t="s">
        <v>13</v>
      </c>
      <c r="N48" s="65" t="s">
        <v>13</v>
      </c>
      <c r="O48" s="65" t="s">
        <v>13</v>
      </c>
      <c r="P48" s="65" t="s">
        <v>13</v>
      </c>
      <c r="Q48" s="65" t="s">
        <v>13</v>
      </c>
      <c r="R48" s="65" t="s">
        <v>13</v>
      </c>
      <c r="S48" s="65" t="s">
        <v>13</v>
      </c>
      <c r="T48" s="65" t="s">
        <v>248</v>
      </c>
      <c r="U48" s="65" t="s">
        <v>13</v>
      </c>
      <c r="V48" s="65" t="s">
        <v>13</v>
      </c>
      <c r="W48" s="65" t="s">
        <v>13</v>
      </c>
      <c r="X48" s="65" t="s">
        <v>13</v>
      </c>
      <c r="Y48" s="65" t="s">
        <v>13</v>
      </c>
      <c r="Z48" s="65" t="s">
        <v>13</v>
      </c>
      <c r="AA48" s="65" t="s">
        <v>248</v>
      </c>
      <c r="AB48" s="65" t="s">
        <v>13</v>
      </c>
      <c r="AC48" s="65" t="s">
        <v>13</v>
      </c>
      <c r="AD48" s="65" t="s">
        <v>13</v>
      </c>
      <c r="AE48" s="65" t="s">
        <v>13</v>
      </c>
      <c r="AF48" s="65" t="s">
        <v>13</v>
      </c>
      <c r="AG48" s="65" t="s">
        <v>248</v>
      </c>
      <c r="AH48" s="65" t="s">
        <v>13</v>
      </c>
      <c r="AI48" s="65" t="s">
        <v>13</v>
      </c>
      <c r="AJ48" s="65" t="s">
        <v>13</v>
      </c>
      <c r="AK48" s="65" t="s">
        <v>241</v>
      </c>
      <c r="AL48" s="65" t="s">
        <v>248</v>
      </c>
      <c r="AM48" s="66">
        <f t="shared" si="0"/>
        <v>25</v>
      </c>
      <c r="AN48" s="67">
        <f t="shared" si="1"/>
        <v>5</v>
      </c>
      <c r="AO48" s="68">
        <f t="shared" si="2"/>
        <v>1</v>
      </c>
      <c r="AP48" s="69">
        <f t="shared" si="3"/>
        <v>30</v>
      </c>
      <c r="AQ48" s="54"/>
    </row>
    <row r="49" spans="1:43" s="70" customFormat="1" ht="41.25" customHeight="1" x14ac:dyDescent="0.3">
      <c r="A49" s="71">
        <v>36</v>
      </c>
      <c r="B49" s="60" t="s">
        <v>30</v>
      </c>
      <c r="C49" s="72" t="s">
        <v>31</v>
      </c>
      <c r="D49" s="73">
        <v>5334</v>
      </c>
      <c r="E49" s="74" t="s">
        <v>99</v>
      </c>
      <c r="F49" s="75">
        <v>44075</v>
      </c>
      <c r="G49" s="64" t="s">
        <v>10</v>
      </c>
      <c r="H49" s="65" t="s">
        <v>248</v>
      </c>
      <c r="I49" s="65" t="s">
        <v>13</v>
      </c>
      <c r="J49" s="65" t="s">
        <v>13</v>
      </c>
      <c r="K49" s="65" t="s">
        <v>13</v>
      </c>
      <c r="L49" s="65" t="s">
        <v>13</v>
      </c>
      <c r="M49" s="65" t="s">
        <v>13</v>
      </c>
      <c r="N49" s="65" t="s">
        <v>13</v>
      </c>
      <c r="O49" s="65" t="s">
        <v>248</v>
      </c>
      <c r="P49" s="65" t="s">
        <v>13</v>
      </c>
      <c r="Q49" s="65" t="s">
        <v>13</v>
      </c>
      <c r="R49" s="65" t="s">
        <v>13</v>
      </c>
      <c r="S49" s="65" t="s">
        <v>13</v>
      </c>
      <c r="T49" s="65" t="s">
        <v>13</v>
      </c>
      <c r="U49" s="65" t="s">
        <v>13</v>
      </c>
      <c r="V49" s="65" t="s">
        <v>248</v>
      </c>
      <c r="W49" s="65" t="s">
        <v>13</v>
      </c>
      <c r="X49" s="65" t="s">
        <v>13</v>
      </c>
      <c r="Y49" s="65" t="s">
        <v>13</v>
      </c>
      <c r="Z49" s="65" t="s">
        <v>13</v>
      </c>
      <c r="AA49" s="65" t="s">
        <v>13</v>
      </c>
      <c r="AB49" s="65" t="s">
        <v>248</v>
      </c>
      <c r="AC49" s="65" t="s">
        <v>13</v>
      </c>
      <c r="AD49" s="65" t="s">
        <v>13</v>
      </c>
      <c r="AE49" s="65" t="s">
        <v>13</v>
      </c>
      <c r="AF49" s="65" t="s">
        <v>13</v>
      </c>
      <c r="AG49" s="65" t="s">
        <v>13</v>
      </c>
      <c r="AH49" s="65" t="s">
        <v>13</v>
      </c>
      <c r="AI49" s="65" t="s">
        <v>248</v>
      </c>
      <c r="AJ49" s="65" t="s">
        <v>13</v>
      </c>
      <c r="AK49" s="65" t="s">
        <v>13</v>
      </c>
      <c r="AL49" s="65" t="s">
        <v>13</v>
      </c>
      <c r="AM49" s="66">
        <f t="shared" si="0"/>
        <v>26</v>
      </c>
      <c r="AN49" s="67">
        <f t="shared" si="1"/>
        <v>5</v>
      </c>
      <c r="AO49" s="68">
        <f t="shared" si="2"/>
        <v>0</v>
      </c>
      <c r="AP49" s="69">
        <f t="shared" si="3"/>
        <v>31</v>
      </c>
      <c r="AQ49" s="54"/>
    </row>
    <row r="50" spans="1:43" s="70" customFormat="1" ht="41.25" customHeight="1" x14ac:dyDescent="0.3">
      <c r="A50" s="59">
        <v>37</v>
      </c>
      <c r="B50" s="60" t="s">
        <v>34</v>
      </c>
      <c r="C50" s="72" t="s">
        <v>35</v>
      </c>
      <c r="D50" s="73">
        <v>5296</v>
      </c>
      <c r="E50" s="74" t="s">
        <v>99</v>
      </c>
      <c r="F50" s="75">
        <v>44075</v>
      </c>
      <c r="G50" s="64" t="s">
        <v>10</v>
      </c>
      <c r="H50" s="65" t="s">
        <v>13</v>
      </c>
      <c r="I50" s="65" t="s">
        <v>13</v>
      </c>
      <c r="J50" s="65" t="s">
        <v>13</v>
      </c>
      <c r="K50" s="65" t="s">
        <v>248</v>
      </c>
      <c r="L50" s="65" t="s">
        <v>241</v>
      </c>
      <c r="M50" s="65" t="s">
        <v>13</v>
      </c>
      <c r="N50" s="65" t="s">
        <v>13</v>
      </c>
      <c r="O50" s="65" t="s">
        <v>13</v>
      </c>
      <c r="P50" s="65" t="s">
        <v>13</v>
      </c>
      <c r="Q50" s="65" t="s">
        <v>13</v>
      </c>
      <c r="R50" s="65" t="s">
        <v>241</v>
      </c>
      <c r="S50" s="65" t="s">
        <v>248</v>
      </c>
      <c r="T50" s="65" t="s">
        <v>13</v>
      </c>
      <c r="U50" s="65" t="s">
        <v>13</v>
      </c>
      <c r="V50" s="65" t="s">
        <v>13</v>
      </c>
      <c r="W50" s="65" t="s">
        <v>13</v>
      </c>
      <c r="X50" s="65" t="s">
        <v>13</v>
      </c>
      <c r="Y50" s="65" t="s">
        <v>241</v>
      </c>
      <c r="Z50" s="65" t="s">
        <v>248</v>
      </c>
      <c r="AA50" s="65" t="s">
        <v>13</v>
      </c>
      <c r="AB50" s="65" t="s">
        <v>13</v>
      </c>
      <c r="AC50" s="65" t="s">
        <v>13</v>
      </c>
      <c r="AD50" s="65" t="s">
        <v>13</v>
      </c>
      <c r="AE50" s="65" t="s">
        <v>241</v>
      </c>
      <c r="AF50" s="65" t="s">
        <v>13</v>
      </c>
      <c r="AG50" s="65" t="s">
        <v>248</v>
      </c>
      <c r="AH50" s="65" t="s">
        <v>13</v>
      </c>
      <c r="AI50" s="65" t="s">
        <v>13</v>
      </c>
      <c r="AJ50" s="65" t="s">
        <v>13</v>
      </c>
      <c r="AK50" s="65" t="s">
        <v>13</v>
      </c>
      <c r="AL50" s="65" t="s">
        <v>13</v>
      </c>
      <c r="AM50" s="66">
        <f t="shared" si="0"/>
        <v>23</v>
      </c>
      <c r="AN50" s="67">
        <f t="shared" si="1"/>
        <v>4</v>
      </c>
      <c r="AO50" s="68">
        <f t="shared" si="2"/>
        <v>4</v>
      </c>
      <c r="AP50" s="69">
        <f t="shared" si="3"/>
        <v>27</v>
      </c>
      <c r="AQ50" s="54"/>
    </row>
    <row r="51" spans="1:43" s="70" customFormat="1" ht="41.25" customHeight="1" x14ac:dyDescent="0.3">
      <c r="A51" s="71">
        <v>38</v>
      </c>
      <c r="B51" s="60" t="s">
        <v>56</v>
      </c>
      <c r="C51" s="72" t="s">
        <v>57</v>
      </c>
      <c r="D51" s="73">
        <v>5372</v>
      </c>
      <c r="E51" s="74" t="s">
        <v>100</v>
      </c>
      <c r="F51" s="75">
        <v>44075</v>
      </c>
      <c r="G51" s="64" t="s">
        <v>10</v>
      </c>
      <c r="H51" s="65" t="s">
        <v>248</v>
      </c>
      <c r="I51" s="65" t="s">
        <v>13</v>
      </c>
      <c r="J51" s="65" t="s">
        <v>241</v>
      </c>
      <c r="K51" s="65" t="s">
        <v>13</v>
      </c>
      <c r="L51" s="65" t="s">
        <v>13</v>
      </c>
      <c r="M51" s="65" t="s">
        <v>13</v>
      </c>
      <c r="N51" s="65" t="s">
        <v>13</v>
      </c>
      <c r="O51" s="65" t="s">
        <v>248</v>
      </c>
      <c r="P51" s="65" t="s">
        <v>13</v>
      </c>
      <c r="Q51" s="65" t="s">
        <v>241</v>
      </c>
      <c r="R51" s="65" t="s">
        <v>13</v>
      </c>
      <c r="S51" s="65" t="s">
        <v>13</v>
      </c>
      <c r="T51" s="65" t="s">
        <v>13</v>
      </c>
      <c r="U51" s="65" t="s">
        <v>13</v>
      </c>
      <c r="V51" s="65" t="s">
        <v>241</v>
      </c>
      <c r="W51" s="65" t="s">
        <v>13</v>
      </c>
      <c r="X51" s="65" t="s">
        <v>13</v>
      </c>
      <c r="Y51" s="65" t="s">
        <v>248</v>
      </c>
      <c r="Z51" s="65" t="s">
        <v>13</v>
      </c>
      <c r="AA51" s="65" t="s">
        <v>13</v>
      </c>
      <c r="AB51" s="65" t="s">
        <v>13</v>
      </c>
      <c r="AC51" s="65" t="s">
        <v>241</v>
      </c>
      <c r="AD51" s="65" t="s">
        <v>13</v>
      </c>
      <c r="AE51" s="65" t="s">
        <v>13</v>
      </c>
      <c r="AF51" s="65" t="s">
        <v>13</v>
      </c>
      <c r="AG51" s="65" t="s">
        <v>248</v>
      </c>
      <c r="AH51" s="65" t="s">
        <v>13</v>
      </c>
      <c r="AI51" s="65" t="s">
        <v>13</v>
      </c>
      <c r="AJ51" s="65" t="s">
        <v>13</v>
      </c>
      <c r="AK51" s="65" t="s">
        <v>241</v>
      </c>
      <c r="AL51" s="65" t="s">
        <v>13</v>
      </c>
      <c r="AM51" s="66">
        <f t="shared" si="0"/>
        <v>22</v>
      </c>
      <c r="AN51" s="67">
        <f t="shared" si="1"/>
        <v>4</v>
      </c>
      <c r="AO51" s="68">
        <f t="shared" si="2"/>
        <v>5</v>
      </c>
      <c r="AP51" s="69">
        <f t="shared" si="3"/>
        <v>26</v>
      </c>
      <c r="AQ51" s="54"/>
    </row>
    <row r="52" spans="1:43" s="70" customFormat="1" ht="41.25" customHeight="1" x14ac:dyDescent="0.3">
      <c r="A52" s="59">
        <v>39</v>
      </c>
      <c r="B52" s="60" t="s">
        <v>60</v>
      </c>
      <c r="C52" s="72" t="s">
        <v>61</v>
      </c>
      <c r="D52" s="73">
        <v>5265</v>
      </c>
      <c r="E52" s="74" t="s">
        <v>99</v>
      </c>
      <c r="F52" s="75">
        <v>44075</v>
      </c>
      <c r="G52" s="64" t="s">
        <v>10</v>
      </c>
      <c r="H52" s="65" t="s">
        <v>241</v>
      </c>
      <c r="I52" s="65" t="s">
        <v>241</v>
      </c>
      <c r="J52" s="65" t="s">
        <v>248</v>
      </c>
      <c r="K52" s="65" t="s">
        <v>13</v>
      </c>
      <c r="L52" s="65" t="s">
        <v>13</v>
      </c>
      <c r="M52" s="65" t="s">
        <v>13</v>
      </c>
      <c r="N52" s="65" t="s">
        <v>13</v>
      </c>
      <c r="O52" s="65" t="s">
        <v>241</v>
      </c>
      <c r="P52" s="65" t="s">
        <v>241</v>
      </c>
      <c r="Q52" s="65" t="s">
        <v>241</v>
      </c>
      <c r="R52" s="65" t="s">
        <v>13</v>
      </c>
      <c r="S52" s="65" t="s">
        <v>241</v>
      </c>
      <c r="T52" s="65" t="s">
        <v>248</v>
      </c>
      <c r="U52" s="65" t="s">
        <v>13</v>
      </c>
      <c r="V52" s="65" t="s">
        <v>13</v>
      </c>
      <c r="W52" s="65" t="s">
        <v>13</v>
      </c>
      <c r="X52" s="65" t="s">
        <v>241</v>
      </c>
      <c r="Y52" s="65" t="s">
        <v>13</v>
      </c>
      <c r="Z52" s="65" t="s">
        <v>13</v>
      </c>
      <c r="AA52" s="65" t="s">
        <v>13</v>
      </c>
      <c r="AB52" s="65" t="s">
        <v>13</v>
      </c>
      <c r="AC52" s="65" t="s">
        <v>13</v>
      </c>
      <c r="AD52" s="65" t="s">
        <v>248</v>
      </c>
      <c r="AE52" s="65" t="s">
        <v>241</v>
      </c>
      <c r="AF52" s="65" t="s">
        <v>241</v>
      </c>
      <c r="AG52" s="65" t="s">
        <v>13</v>
      </c>
      <c r="AH52" s="65" t="s">
        <v>13</v>
      </c>
      <c r="AI52" s="65" t="s">
        <v>13</v>
      </c>
      <c r="AJ52" s="65" t="s">
        <v>13</v>
      </c>
      <c r="AK52" s="65" t="s">
        <v>13</v>
      </c>
      <c r="AL52" s="65" t="s">
        <v>248</v>
      </c>
      <c r="AM52" s="66">
        <f t="shared" si="0"/>
        <v>18</v>
      </c>
      <c r="AN52" s="67">
        <f t="shared" si="1"/>
        <v>4</v>
      </c>
      <c r="AO52" s="68">
        <f t="shared" si="2"/>
        <v>9</v>
      </c>
      <c r="AP52" s="69">
        <f t="shared" si="3"/>
        <v>22</v>
      </c>
      <c r="AQ52" s="54"/>
    </row>
    <row r="53" spans="1:43" s="70" customFormat="1" ht="41.25" customHeight="1" x14ac:dyDescent="0.3">
      <c r="A53" s="71">
        <v>40</v>
      </c>
      <c r="B53" s="60" t="s">
        <v>18</v>
      </c>
      <c r="C53" s="72" t="s">
        <v>19</v>
      </c>
      <c r="D53" s="73">
        <v>5379</v>
      </c>
      <c r="E53" s="74" t="s">
        <v>99</v>
      </c>
      <c r="F53" s="75">
        <v>44075</v>
      </c>
      <c r="G53" s="64" t="s">
        <v>10</v>
      </c>
      <c r="H53" s="65" t="s">
        <v>248</v>
      </c>
      <c r="I53" s="65" t="s">
        <v>13</v>
      </c>
      <c r="J53" s="65" t="s">
        <v>13</v>
      </c>
      <c r="K53" s="65" t="s">
        <v>13</v>
      </c>
      <c r="L53" s="65" t="s">
        <v>13</v>
      </c>
      <c r="M53" s="65" t="s">
        <v>13</v>
      </c>
      <c r="N53" s="65" t="s">
        <v>13</v>
      </c>
      <c r="O53" s="65" t="s">
        <v>248</v>
      </c>
      <c r="P53" s="65" t="s">
        <v>241</v>
      </c>
      <c r="Q53" s="65" t="s">
        <v>13</v>
      </c>
      <c r="R53" s="65" t="s">
        <v>13</v>
      </c>
      <c r="S53" s="65" t="s">
        <v>13</v>
      </c>
      <c r="T53" s="65" t="s">
        <v>13</v>
      </c>
      <c r="U53" s="65" t="s">
        <v>13</v>
      </c>
      <c r="V53" s="65" t="s">
        <v>13</v>
      </c>
      <c r="W53" s="65" t="s">
        <v>248</v>
      </c>
      <c r="X53" s="65" t="s">
        <v>241</v>
      </c>
      <c r="Y53" s="65" t="s">
        <v>241</v>
      </c>
      <c r="Z53" s="65" t="s">
        <v>241</v>
      </c>
      <c r="AA53" s="65" t="s">
        <v>13</v>
      </c>
      <c r="AB53" s="65" t="s">
        <v>13</v>
      </c>
      <c r="AC53" s="65" t="s">
        <v>13</v>
      </c>
      <c r="AD53" s="65" t="s">
        <v>248</v>
      </c>
      <c r="AE53" s="65" t="s">
        <v>13</v>
      </c>
      <c r="AF53" s="65" t="s">
        <v>13</v>
      </c>
      <c r="AG53" s="65" t="s">
        <v>13</v>
      </c>
      <c r="AH53" s="65" t="s">
        <v>13</v>
      </c>
      <c r="AI53" s="65" t="s">
        <v>13</v>
      </c>
      <c r="AJ53" s="65" t="s">
        <v>13</v>
      </c>
      <c r="AK53" s="65" t="s">
        <v>13</v>
      </c>
      <c r="AL53" s="65" t="s">
        <v>248</v>
      </c>
      <c r="AM53" s="66">
        <f t="shared" si="0"/>
        <v>22</v>
      </c>
      <c r="AN53" s="67">
        <f t="shared" si="1"/>
        <v>5</v>
      </c>
      <c r="AO53" s="68">
        <f t="shared" si="2"/>
        <v>4</v>
      </c>
      <c r="AP53" s="69">
        <f t="shared" si="3"/>
        <v>27</v>
      </c>
      <c r="AQ53" s="54"/>
    </row>
    <row r="54" spans="1:43" s="77" customFormat="1" ht="41.25" customHeight="1" x14ac:dyDescent="0.3">
      <c r="A54" s="59">
        <v>41</v>
      </c>
      <c r="B54" s="60" t="s">
        <v>66</v>
      </c>
      <c r="C54" s="72" t="s">
        <v>67</v>
      </c>
      <c r="D54" s="73">
        <v>5363</v>
      </c>
      <c r="E54" s="74" t="s">
        <v>99</v>
      </c>
      <c r="F54" s="75">
        <v>44075</v>
      </c>
      <c r="G54" s="64" t="s">
        <v>10</v>
      </c>
      <c r="H54" s="65" t="s">
        <v>13</v>
      </c>
      <c r="I54" s="65" t="s">
        <v>13</v>
      </c>
      <c r="J54" s="65" t="s">
        <v>13</v>
      </c>
      <c r="K54" s="65" t="s">
        <v>248</v>
      </c>
      <c r="L54" s="65" t="s">
        <v>13</v>
      </c>
      <c r="M54" s="65" t="s">
        <v>13</v>
      </c>
      <c r="N54" s="65" t="s">
        <v>13</v>
      </c>
      <c r="O54" s="65" t="s">
        <v>13</v>
      </c>
      <c r="P54" s="65" t="s">
        <v>13</v>
      </c>
      <c r="Q54" s="65" t="s">
        <v>13</v>
      </c>
      <c r="R54" s="65" t="s">
        <v>248</v>
      </c>
      <c r="S54" s="65" t="s">
        <v>13</v>
      </c>
      <c r="T54" s="65" t="s">
        <v>13</v>
      </c>
      <c r="U54" s="65" t="s">
        <v>13</v>
      </c>
      <c r="V54" s="65" t="s">
        <v>13</v>
      </c>
      <c r="W54" s="65" t="s">
        <v>13</v>
      </c>
      <c r="X54" s="65" t="s">
        <v>13</v>
      </c>
      <c r="Y54" s="65" t="s">
        <v>241</v>
      </c>
      <c r="Z54" s="65" t="s">
        <v>241</v>
      </c>
      <c r="AA54" s="65" t="s">
        <v>241</v>
      </c>
      <c r="AB54" s="65" t="s">
        <v>241</v>
      </c>
      <c r="AC54" s="65" t="s">
        <v>241</v>
      </c>
      <c r="AD54" s="65" t="s">
        <v>241</v>
      </c>
      <c r="AE54" s="65" t="s">
        <v>241</v>
      </c>
      <c r="AF54" s="65" t="s">
        <v>241</v>
      </c>
      <c r="AG54" s="65" t="s">
        <v>241</v>
      </c>
      <c r="AH54" s="65" t="s">
        <v>241</v>
      </c>
      <c r="AI54" s="65" t="s">
        <v>241</v>
      </c>
      <c r="AJ54" s="65" t="s">
        <v>241</v>
      </c>
      <c r="AK54" s="65" t="s">
        <v>241</v>
      </c>
      <c r="AL54" s="65" t="s">
        <v>241</v>
      </c>
      <c r="AM54" s="66">
        <f t="shared" si="0"/>
        <v>15</v>
      </c>
      <c r="AN54" s="67">
        <f t="shared" si="1"/>
        <v>2</v>
      </c>
      <c r="AO54" s="68">
        <f t="shared" si="2"/>
        <v>14</v>
      </c>
      <c r="AP54" s="69">
        <f t="shared" si="3"/>
        <v>17</v>
      </c>
      <c r="AQ54" s="54"/>
    </row>
    <row r="55" spans="1:43" s="70" customFormat="1" ht="41.25" customHeight="1" x14ac:dyDescent="0.3">
      <c r="A55" s="71">
        <v>42</v>
      </c>
      <c r="B55" s="60" t="s">
        <v>72</v>
      </c>
      <c r="C55" s="72" t="s">
        <v>73</v>
      </c>
      <c r="D55" s="73">
        <v>5341</v>
      </c>
      <c r="E55" s="74" t="s">
        <v>99</v>
      </c>
      <c r="F55" s="75">
        <v>44075</v>
      </c>
      <c r="G55" s="64" t="s">
        <v>10</v>
      </c>
      <c r="H55" s="65" t="s">
        <v>13</v>
      </c>
      <c r="I55" s="65" t="s">
        <v>13</v>
      </c>
      <c r="J55" s="65" t="s">
        <v>13</v>
      </c>
      <c r="K55" s="65" t="s">
        <v>248</v>
      </c>
      <c r="L55" s="65" t="s">
        <v>13</v>
      </c>
      <c r="M55" s="65" t="s">
        <v>13</v>
      </c>
      <c r="N55" s="65" t="s">
        <v>13</v>
      </c>
      <c r="O55" s="65" t="s">
        <v>13</v>
      </c>
      <c r="P55" s="65" t="s">
        <v>13</v>
      </c>
      <c r="Q55" s="65" t="s">
        <v>13</v>
      </c>
      <c r="R55" s="65" t="s">
        <v>248</v>
      </c>
      <c r="S55" s="65" t="s">
        <v>13</v>
      </c>
      <c r="T55" s="65" t="s">
        <v>13</v>
      </c>
      <c r="U55" s="65" t="s">
        <v>13</v>
      </c>
      <c r="V55" s="65" t="s">
        <v>13</v>
      </c>
      <c r="W55" s="65" t="s">
        <v>13</v>
      </c>
      <c r="X55" s="65" t="s">
        <v>13</v>
      </c>
      <c r="Y55" s="65" t="s">
        <v>248</v>
      </c>
      <c r="Z55" s="65" t="s">
        <v>13</v>
      </c>
      <c r="AA55" s="65" t="s">
        <v>13</v>
      </c>
      <c r="AB55" s="65" t="s">
        <v>241</v>
      </c>
      <c r="AC55" s="65" t="s">
        <v>13</v>
      </c>
      <c r="AD55" s="65" t="s">
        <v>13</v>
      </c>
      <c r="AE55" s="65" t="s">
        <v>248</v>
      </c>
      <c r="AF55" s="65" t="s">
        <v>13</v>
      </c>
      <c r="AG55" s="65" t="s">
        <v>13</v>
      </c>
      <c r="AH55" s="65" t="s">
        <v>13</v>
      </c>
      <c r="AI55" s="65" t="s">
        <v>13</v>
      </c>
      <c r="AJ55" s="65" t="s">
        <v>13</v>
      </c>
      <c r="AK55" s="65" t="s">
        <v>13</v>
      </c>
      <c r="AL55" s="65" t="s">
        <v>248</v>
      </c>
      <c r="AM55" s="66">
        <f t="shared" si="0"/>
        <v>25</v>
      </c>
      <c r="AN55" s="67">
        <f t="shared" si="1"/>
        <v>5</v>
      </c>
      <c r="AO55" s="68">
        <f t="shared" si="2"/>
        <v>1</v>
      </c>
      <c r="AP55" s="69">
        <f t="shared" si="3"/>
        <v>30</v>
      </c>
      <c r="AQ55" s="54"/>
    </row>
    <row r="56" spans="1:43" s="70" customFormat="1" ht="41.25" customHeight="1" x14ac:dyDescent="0.3">
      <c r="A56" s="59">
        <v>43</v>
      </c>
      <c r="B56" s="60" t="s">
        <v>83</v>
      </c>
      <c r="C56" s="72" t="s">
        <v>65</v>
      </c>
      <c r="D56" s="76">
        <v>5387</v>
      </c>
      <c r="E56" s="74" t="s">
        <v>99</v>
      </c>
      <c r="F56" s="75">
        <v>44075</v>
      </c>
      <c r="G56" s="64" t="s">
        <v>10</v>
      </c>
      <c r="H56" s="65" t="s">
        <v>13</v>
      </c>
      <c r="I56" s="65" t="s">
        <v>248</v>
      </c>
      <c r="J56" s="65" t="s">
        <v>13</v>
      </c>
      <c r="K56" s="65" t="s">
        <v>13</v>
      </c>
      <c r="L56" s="65" t="s">
        <v>13</v>
      </c>
      <c r="M56" s="65" t="s">
        <v>13</v>
      </c>
      <c r="N56" s="65" t="s">
        <v>13</v>
      </c>
      <c r="O56" s="65" t="s">
        <v>13</v>
      </c>
      <c r="P56" s="65" t="s">
        <v>248</v>
      </c>
      <c r="Q56" s="65" t="s">
        <v>13</v>
      </c>
      <c r="R56" s="65" t="s">
        <v>13</v>
      </c>
      <c r="S56" s="65" t="s">
        <v>13</v>
      </c>
      <c r="T56" s="65" t="s">
        <v>13</v>
      </c>
      <c r="U56" s="65" t="s">
        <v>13</v>
      </c>
      <c r="V56" s="65" t="s">
        <v>13</v>
      </c>
      <c r="W56" s="65" t="s">
        <v>248</v>
      </c>
      <c r="X56" s="65" t="s">
        <v>13</v>
      </c>
      <c r="Y56" s="65" t="s">
        <v>13</v>
      </c>
      <c r="Z56" s="65" t="s">
        <v>13</v>
      </c>
      <c r="AA56" s="65" t="s">
        <v>13</v>
      </c>
      <c r="AB56" s="65" t="s">
        <v>13</v>
      </c>
      <c r="AC56" s="65" t="s">
        <v>13</v>
      </c>
      <c r="AD56" s="65" t="s">
        <v>241</v>
      </c>
      <c r="AE56" s="65" t="s">
        <v>241</v>
      </c>
      <c r="AF56" s="65" t="s">
        <v>241</v>
      </c>
      <c r="AG56" s="65" t="s">
        <v>241</v>
      </c>
      <c r="AH56" s="65" t="s">
        <v>241</v>
      </c>
      <c r="AI56" s="65" t="s">
        <v>241</v>
      </c>
      <c r="AJ56" s="65" t="s">
        <v>241</v>
      </c>
      <c r="AK56" s="65" t="s">
        <v>241</v>
      </c>
      <c r="AL56" s="65" t="s">
        <v>13</v>
      </c>
      <c r="AM56" s="66">
        <f t="shared" si="0"/>
        <v>20</v>
      </c>
      <c r="AN56" s="67">
        <f t="shared" si="1"/>
        <v>3</v>
      </c>
      <c r="AO56" s="68">
        <f t="shared" si="2"/>
        <v>8</v>
      </c>
      <c r="AP56" s="69">
        <f t="shared" si="3"/>
        <v>23</v>
      </c>
      <c r="AQ56" s="54"/>
    </row>
    <row r="57" spans="1:43" s="70" customFormat="1" ht="41.25" customHeight="1" x14ac:dyDescent="0.3">
      <c r="A57" s="71">
        <v>44</v>
      </c>
      <c r="B57" s="60" t="s">
        <v>85</v>
      </c>
      <c r="C57" s="72" t="s">
        <v>86</v>
      </c>
      <c r="D57" s="73">
        <v>5397</v>
      </c>
      <c r="E57" s="74" t="s">
        <v>99</v>
      </c>
      <c r="F57" s="75">
        <v>44075</v>
      </c>
      <c r="G57" s="64" t="s">
        <v>10</v>
      </c>
      <c r="H57" s="65" t="s">
        <v>13</v>
      </c>
      <c r="I57" s="65" t="s">
        <v>13</v>
      </c>
      <c r="J57" s="65" t="s">
        <v>13</v>
      </c>
      <c r="K57" s="65" t="s">
        <v>13</v>
      </c>
      <c r="L57" s="65" t="s">
        <v>248</v>
      </c>
      <c r="M57" s="65" t="s">
        <v>13</v>
      </c>
      <c r="N57" s="65" t="s">
        <v>13</v>
      </c>
      <c r="O57" s="65" t="s">
        <v>13</v>
      </c>
      <c r="P57" s="65" t="s">
        <v>13</v>
      </c>
      <c r="Q57" s="65" t="s">
        <v>13</v>
      </c>
      <c r="R57" s="65" t="s">
        <v>13</v>
      </c>
      <c r="S57" s="65" t="s">
        <v>13</v>
      </c>
      <c r="T57" s="65" t="s">
        <v>248</v>
      </c>
      <c r="U57" s="65" t="s">
        <v>13</v>
      </c>
      <c r="V57" s="65" t="s">
        <v>13</v>
      </c>
      <c r="W57" s="65" t="s">
        <v>13</v>
      </c>
      <c r="X57" s="65" t="s">
        <v>13</v>
      </c>
      <c r="Y57" s="65" t="s">
        <v>13</v>
      </c>
      <c r="Z57" s="65" t="s">
        <v>248</v>
      </c>
      <c r="AA57" s="65" t="s">
        <v>13</v>
      </c>
      <c r="AB57" s="65" t="s">
        <v>13</v>
      </c>
      <c r="AC57" s="65" t="s">
        <v>13</v>
      </c>
      <c r="AD57" s="65" t="s">
        <v>13</v>
      </c>
      <c r="AE57" s="65" t="s">
        <v>13</v>
      </c>
      <c r="AF57" s="65" t="s">
        <v>13</v>
      </c>
      <c r="AG57" s="65" t="s">
        <v>13</v>
      </c>
      <c r="AH57" s="65" t="s">
        <v>248</v>
      </c>
      <c r="AI57" s="65" t="s">
        <v>13</v>
      </c>
      <c r="AJ57" s="65" t="s">
        <v>13</v>
      </c>
      <c r="AK57" s="65" t="s">
        <v>13</v>
      </c>
      <c r="AL57" s="65" t="s">
        <v>13</v>
      </c>
      <c r="AM57" s="66">
        <f t="shared" si="0"/>
        <v>27</v>
      </c>
      <c r="AN57" s="67">
        <f t="shared" si="1"/>
        <v>4</v>
      </c>
      <c r="AO57" s="68">
        <f t="shared" si="2"/>
        <v>0</v>
      </c>
      <c r="AP57" s="69">
        <f t="shared" si="3"/>
        <v>31</v>
      </c>
      <c r="AQ57" s="54"/>
    </row>
    <row r="58" spans="1:43" s="70" customFormat="1" ht="41.25" customHeight="1" x14ac:dyDescent="0.3">
      <c r="A58" s="59">
        <v>45</v>
      </c>
      <c r="B58" s="60" t="s">
        <v>108</v>
      </c>
      <c r="C58" s="72" t="s">
        <v>116</v>
      </c>
      <c r="D58" s="73">
        <v>5446</v>
      </c>
      <c r="E58" s="74" t="s">
        <v>99</v>
      </c>
      <c r="F58" s="75">
        <v>44116</v>
      </c>
      <c r="G58" s="64" t="s">
        <v>10</v>
      </c>
      <c r="H58" s="65" t="s">
        <v>13</v>
      </c>
      <c r="I58" s="65" t="s">
        <v>13</v>
      </c>
      <c r="J58" s="65" t="s">
        <v>13</v>
      </c>
      <c r="K58" s="65" t="s">
        <v>241</v>
      </c>
      <c r="L58" s="65" t="s">
        <v>248</v>
      </c>
      <c r="M58" s="65" t="s">
        <v>13</v>
      </c>
      <c r="N58" s="65" t="s">
        <v>13</v>
      </c>
      <c r="O58" s="65" t="s">
        <v>13</v>
      </c>
      <c r="P58" s="65" t="s">
        <v>13</v>
      </c>
      <c r="Q58" s="65" t="s">
        <v>13</v>
      </c>
      <c r="R58" s="65" t="s">
        <v>13</v>
      </c>
      <c r="S58" s="65" t="s">
        <v>13</v>
      </c>
      <c r="T58" s="65" t="s">
        <v>248</v>
      </c>
      <c r="U58" s="65" t="s">
        <v>13</v>
      </c>
      <c r="V58" s="65" t="s">
        <v>13</v>
      </c>
      <c r="W58" s="65" t="s">
        <v>13</v>
      </c>
      <c r="X58" s="65" t="s">
        <v>13</v>
      </c>
      <c r="Y58" s="65" t="s">
        <v>13</v>
      </c>
      <c r="Z58" s="65" t="s">
        <v>248</v>
      </c>
      <c r="AA58" s="65" t="s">
        <v>13</v>
      </c>
      <c r="AB58" s="65" t="s">
        <v>13</v>
      </c>
      <c r="AC58" s="65" t="s">
        <v>13</v>
      </c>
      <c r="AD58" s="65" t="s">
        <v>13</v>
      </c>
      <c r="AE58" s="65" t="s">
        <v>13</v>
      </c>
      <c r="AF58" s="65" t="s">
        <v>248</v>
      </c>
      <c r="AG58" s="65" t="s">
        <v>13</v>
      </c>
      <c r="AH58" s="65" t="s">
        <v>13</v>
      </c>
      <c r="AI58" s="65" t="s">
        <v>13</v>
      </c>
      <c r="AJ58" s="65" t="s">
        <v>13</v>
      </c>
      <c r="AK58" s="65" t="s">
        <v>13</v>
      </c>
      <c r="AL58" s="65" t="s">
        <v>13</v>
      </c>
      <c r="AM58" s="66">
        <f t="shared" si="0"/>
        <v>26</v>
      </c>
      <c r="AN58" s="67">
        <f t="shared" si="1"/>
        <v>4</v>
      </c>
      <c r="AO58" s="68">
        <f t="shared" si="2"/>
        <v>1</v>
      </c>
      <c r="AP58" s="69">
        <f t="shared" si="3"/>
        <v>30</v>
      </c>
      <c r="AQ58" s="54"/>
    </row>
    <row r="59" spans="1:43" s="70" customFormat="1" ht="41.25" customHeight="1" x14ac:dyDescent="0.3">
      <c r="A59" s="71">
        <v>46</v>
      </c>
      <c r="B59" s="60" t="s">
        <v>110</v>
      </c>
      <c r="C59" s="72" t="s">
        <v>118</v>
      </c>
      <c r="D59" s="73">
        <v>5456</v>
      </c>
      <c r="E59" s="74" t="s">
        <v>100</v>
      </c>
      <c r="F59" s="75">
        <v>44124</v>
      </c>
      <c r="G59" s="64" t="s">
        <v>101</v>
      </c>
      <c r="H59" s="65" t="s">
        <v>13</v>
      </c>
      <c r="I59" s="65" t="s">
        <v>13</v>
      </c>
      <c r="J59" s="65" t="s">
        <v>13</v>
      </c>
      <c r="K59" s="65" t="s">
        <v>13</v>
      </c>
      <c r="L59" s="65" t="s">
        <v>248</v>
      </c>
      <c r="M59" s="65" t="s">
        <v>13</v>
      </c>
      <c r="N59" s="65" t="s">
        <v>13</v>
      </c>
      <c r="O59" s="65" t="s">
        <v>13</v>
      </c>
      <c r="P59" s="65" t="s">
        <v>13</v>
      </c>
      <c r="Q59" s="65" t="s">
        <v>241</v>
      </c>
      <c r="R59" s="65" t="s">
        <v>248</v>
      </c>
      <c r="S59" s="65" t="s">
        <v>13</v>
      </c>
      <c r="T59" s="65" t="s">
        <v>13</v>
      </c>
      <c r="U59" s="65" t="s">
        <v>13</v>
      </c>
      <c r="V59" s="65" t="s">
        <v>13</v>
      </c>
      <c r="W59" s="65" t="s">
        <v>13</v>
      </c>
      <c r="X59" s="65" t="s">
        <v>13</v>
      </c>
      <c r="Y59" s="65" t="s">
        <v>13</v>
      </c>
      <c r="Z59" s="65" t="s">
        <v>248</v>
      </c>
      <c r="AA59" s="65" t="s">
        <v>13</v>
      </c>
      <c r="AB59" s="65" t="s">
        <v>13</v>
      </c>
      <c r="AC59" s="65" t="s">
        <v>13</v>
      </c>
      <c r="AD59" s="65" t="s">
        <v>13</v>
      </c>
      <c r="AE59" s="65" t="s">
        <v>13</v>
      </c>
      <c r="AF59" s="65" t="s">
        <v>13</v>
      </c>
      <c r="AG59" s="65" t="s">
        <v>248</v>
      </c>
      <c r="AH59" s="65" t="s">
        <v>13</v>
      </c>
      <c r="AI59" s="65" t="s">
        <v>13</v>
      </c>
      <c r="AJ59" s="65" t="s">
        <v>13</v>
      </c>
      <c r="AK59" s="65" t="s">
        <v>13</v>
      </c>
      <c r="AL59" s="65" t="s">
        <v>13</v>
      </c>
      <c r="AM59" s="66">
        <f t="shared" si="0"/>
        <v>26</v>
      </c>
      <c r="AN59" s="67">
        <f t="shared" si="1"/>
        <v>4</v>
      </c>
      <c r="AO59" s="68">
        <f t="shared" si="2"/>
        <v>1</v>
      </c>
      <c r="AP59" s="69">
        <f t="shared" si="3"/>
        <v>30</v>
      </c>
      <c r="AQ59" s="54"/>
    </row>
    <row r="60" spans="1:43" s="70" customFormat="1" ht="41.25" customHeight="1" x14ac:dyDescent="0.3">
      <c r="A60" s="59">
        <v>47</v>
      </c>
      <c r="B60" s="60" t="s">
        <v>38</v>
      </c>
      <c r="C60" s="72" t="s">
        <v>39</v>
      </c>
      <c r="D60" s="73">
        <v>5264</v>
      </c>
      <c r="E60" s="74" t="s">
        <v>100</v>
      </c>
      <c r="F60" s="75">
        <v>44075</v>
      </c>
      <c r="G60" s="64" t="s">
        <v>10</v>
      </c>
      <c r="H60" s="65" t="s">
        <v>13</v>
      </c>
      <c r="I60" s="65" t="s">
        <v>13</v>
      </c>
      <c r="J60" s="65" t="s">
        <v>248</v>
      </c>
      <c r="K60" s="65" t="s">
        <v>13</v>
      </c>
      <c r="L60" s="65" t="s">
        <v>241</v>
      </c>
      <c r="M60" s="65" t="s">
        <v>13</v>
      </c>
      <c r="N60" s="65" t="s">
        <v>13</v>
      </c>
      <c r="O60" s="65" t="s">
        <v>13</v>
      </c>
      <c r="P60" s="65" t="s">
        <v>13</v>
      </c>
      <c r="Q60" s="65" t="s">
        <v>13</v>
      </c>
      <c r="R60" s="65" t="s">
        <v>13</v>
      </c>
      <c r="S60" s="65" t="s">
        <v>13</v>
      </c>
      <c r="T60" s="65" t="s">
        <v>248</v>
      </c>
      <c r="U60" s="65" t="s">
        <v>13</v>
      </c>
      <c r="V60" s="65" t="s">
        <v>13</v>
      </c>
      <c r="W60" s="65" t="s">
        <v>13</v>
      </c>
      <c r="X60" s="65" t="s">
        <v>13</v>
      </c>
      <c r="Y60" s="65" t="s">
        <v>13</v>
      </c>
      <c r="Z60" s="65" t="s">
        <v>13</v>
      </c>
      <c r="AA60" s="65" t="s">
        <v>248</v>
      </c>
      <c r="AB60" s="65" t="s">
        <v>13</v>
      </c>
      <c r="AC60" s="65" t="s">
        <v>13</v>
      </c>
      <c r="AD60" s="65" t="s">
        <v>13</v>
      </c>
      <c r="AE60" s="65" t="s">
        <v>13</v>
      </c>
      <c r="AF60" s="65" t="s">
        <v>13</v>
      </c>
      <c r="AG60" s="65" t="s">
        <v>13</v>
      </c>
      <c r="AH60" s="65" t="s">
        <v>248</v>
      </c>
      <c r="AI60" s="65" t="s">
        <v>13</v>
      </c>
      <c r="AJ60" s="65" t="s">
        <v>13</v>
      </c>
      <c r="AK60" s="65" t="s">
        <v>13</v>
      </c>
      <c r="AL60" s="65" t="s">
        <v>13</v>
      </c>
      <c r="AM60" s="66">
        <f t="shared" si="0"/>
        <v>26</v>
      </c>
      <c r="AN60" s="67">
        <f t="shared" si="1"/>
        <v>4</v>
      </c>
      <c r="AO60" s="68">
        <f t="shared" si="2"/>
        <v>1</v>
      </c>
      <c r="AP60" s="69">
        <f t="shared" si="3"/>
        <v>30</v>
      </c>
      <c r="AQ60" s="54"/>
    </row>
    <row r="61" spans="1:43" s="77" customFormat="1" ht="41.25" customHeight="1" x14ac:dyDescent="0.3">
      <c r="A61" s="71">
        <v>48</v>
      </c>
      <c r="B61" s="60" t="s">
        <v>68</v>
      </c>
      <c r="C61" s="72" t="s">
        <v>69</v>
      </c>
      <c r="D61" s="73">
        <v>5345</v>
      </c>
      <c r="E61" s="74" t="s">
        <v>99</v>
      </c>
      <c r="F61" s="75">
        <v>44075</v>
      </c>
      <c r="G61" s="64" t="s">
        <v>10</v>
      </c>
      <c r="H61" s="65" t="s">
        <v>13</v>
      </c>
      <c r="I61" s="65" t="s">
        <v>13</v>
      </c>
      <c r="J61" s="65" t="s">
        <v>13</v>
      </c>
      <c r="K61" s="65" t="s">
        <v>13</v>
      </c>
      <c r="L61" s="65" t="s">
        <v>13</v>
      </c>
      <c r="M61" s="65" t="s">
        <v>13</v>
      </c>
      <c r="N61" s="65" t="s">
        <v>248</v>
      </c>
      <c r="O61" s="65" t="s">
        <v>13</v>
      </c>
      <c r="P61" s="65" t="s">
        <v>13</v>
      </c>
      <c r="Q61" s="65" t="s">
        <v>13</v>
      </c>
      <c r="R61" s="65" t="s">
        <v>13</v>
      </c>
      <c r="S61" s="65" t="s">
        <v>13</v>
      </c>
      <c r="T61" s="65" t="s">
        <v>13</v>
      </c>
      <c r="U61" s="65" t="s">
        <v>248</v>
      </c>
      <c r="V61" s="65" t="s">
        <v>13</v>
      </c>
      <c r="W61" s="65" t="s">
        <v>13</v>
      </c>
      <c r="X61" s="65" t="s">
        <v>13</v>
      </c>
      <c r="Y61" s="65" t="s">
        <v>13</v>
      </c>
      <c r="Z61" s="65" t="s">
        <v>13</v>
      </c>
      <c r="AA61" s="65" t="s">
        <v>13</v>
      </c>
      <c r="AB61" s="65" t="s">
        <v>248</v>
      </c>
      <c r="AC61" s="65" t="s">
        <v>13</v>
      </c>
      <c r="AD61" s="65" t="s">
        <v>13</v>
      </c>
      <c r="AE61" s="65" t="s">
        <v>13</v>
      </c>
      <c r="AF61" s="65" t="s">
        <v>13</v>
      </c>
      <c r="AG61" s="65" t="s">
        <v>13</v>
      </c>
      <c r="AH61" s="65" t="s">
        <v>13</v>
      </c>
      <c r="AI61" s="65" t="s">
        <v>248</v>
      </c>
      <c r="AJ61" s="65" t="s">
        <v>13</v>
      </c>
      <c r="AK61" s="65" t="s">
        <v>13</v>
      </c>
      <c r="AL61" s="65" t="s">
        <v>13</v>
      </c>
      <c r="AM61" s="66">
        <f t="shared" si="0"/>
        <v>27</v>
      </c>
      <c r="AN61" s="67">
        <f t="shared" si="1"/>
        <v>4</v>
      </c>
      <c r="AO61" s="68">
        <f t="shared" si="2"/>
        <v>0</v>
      </c>
      <c r="AP61" s="69">
        <f t="shared" si="3"/>
        <v>31</v>
      </c>
      <c r="AQ61" s="54"/>
    </row>
    <row r="62" spans="1:43" s="70" customFormat="1" ht="41.25" customHeight="1" x14ac:dyDescent="0.3">
      <c r="A62" s="59">
        <v>49</v>
      </c>
      <c r="B62" s="60" t="s">
        <v>78</v>
      </c>
      <c r="C62" s="72" t="s">
        <v>79</v>
      </c>
      <c r="D62" s="73">
        <v>5376</v>
      </c>
      <c r="E62" s="74" t="s">
        <v>99</v>
      </c>
      <c r="F62" s="75">
        <v>44075</v>
      </c>
      <c r="G62" s="64" t="s">
        <v>10</v>
      </c>
      <c r="H62" s="65" t="s">
        <v>248</v>
      </c>
      <c r="I62" s="65" t="s">
        <v>13</v>
      </c>
      <c r="J62" s="65" t="s">
        <v>13</v>
      </c>
      <c r="K62" s="65" t="s">
        <v>13</v>
      </c>
      <c r="L62" s="65" t="s">
        <v>13</v>
      </c>
      <c r="M62" s="65" t="s">
        <v>13</v>
      </c>
      <c r="N62" s="65" t="s">
        <v>13</v>
      </c>
      <c r="O62" s="65" t="s">
        <v>248</v>
      </c>
      <c r="P62" s="65" t="s">
        <v>241</v>
      </c>
      <c r="Q62" s="65" t="s">
        <v>13</v>
      </c>
      <c r="R62" s="65" t="s">
        <v>13</v>
      </c>
      <c r="S62" s="65" t="s">
        <v>13</v>
      </c>
      <c r="T62" s="65" t="s">
        <v>13</v>
      </c>
      <c r="U62" s="65" t="s">
        <v>241</v>
      </c>
      <c r="V62" s="65" t="s">
        <v>248</v>
      </c>
      <c r="W62" s="65" t="s">
        <v>13</v>
      </c>
      <c r="X62" s="65" t="s">
        <v>13</v>
      </c>
      <c r="Y62" s="65" t="s">
        <v>13</v>
      </c>
      <c r="Z62" s="65" t="s">
        <v>13</v>
      </c>
      <c r="AA62" s="65" t="s">
        <v>13</v>
      </c>
      <c r="AB62" s="65" t="s">
        <v>248</v>
      </c>
      <c r="AC62" s="65" t="s">
        <v>13</v>
      </c>
      <c r="AD62" s="65" t="s">
        <v>241</v>
      </c>
      <c r="AE62" s="65" t="s">
        <v>13</v>
      </c>
      <c r="AF62" s="65" t="s">
        <v>13</v>
      </c>
      <c r="AG62" s="65" t="s">
        <v>13</v>
      </c>
      <c r="AH62" s="65" t="s">
        <v>13</v>
      </c>
      <c r="AI62" s="65" t="s">
        <v>248</v>
      </c>
      <c r="AJ62" s="65" t="s">
        <v>13</v>
      </c>
      <c r="AK62" s="65" t="s">
        <v>13</v>
      </c>
      <c r="AL62" s="65" t="s">
        <v>13</v>
      </c>
      <c r="AM62" s="66">
        <f t="shared" si="0"/>
        <v>23</v>
      </c>
      <c r="AN62" s="67">
        <f t="shared" si="1"/>
        <v>5</v>
      </c>
      <c r="AO62" s="68">
        <f t="shared" si="2"/>
        <v>3</v>
      </c>
      <c r="AP62" s="69">
        <f t="shared" si="3"/>
        <v>28</v>
      </c>
      <c r="AQ62" s="54"/>
    </row>
    <row r="63" spans="1:43" s="70" customFormat="1" ht="41.25" customHeight="1" x14ac:dyDescent="0.3">
      <c r="A63" s="71">
        <v>50</v>
      </c>
      <c r="B63" s="60" t="s">
        <v>46</v>
      </c>
      <c r="C63" s="72" t="s">
        <v>47</v>
      </c>
      <c r="D63" s="73">
        <v>5361</v>
      </c>
      <c r="E63" s="74" t="s">
        <v>99</v>
      </c>
      <c r="F63" s="75">
        <v>44075</v>
      </c>
      <c r="G63" s="64" t="s">
        <v>10</v>
      </c>
      <c r="H63" s="65" t="s">
        <v>13</v>
      </c>
      <c r="I63" s="65" t="s">
        <v>13</v>
      </c>
      <c r="J63" s="65" t="s">
        <v>248</v>
      </c>
      <c r="K63" s="65" t="s">
        <v>13</v>
      </c>
      <c r="L63" s="65" t="s">
        <v>13</v>
      </c>
      <c r="M63" s="65" t="s">
        <v>13</v>
      </c>
      <c r="N63" s="65" t="s">
        <v>13</v>
      </c>
      <c r="O63" s="65" t="s">
        <v>13</v>
      </c>
      <c r="P63" s="65" t="s">
        <v>13</v>
      </c>
      <c r="Q63" s="65" t="s">
        <v>248</v>
      </c>
      <c r="R63" s="65" t="s">
        <v>241</v>
      </c>
      <c r="S63" s="65" t="s">
        <v>241</v>
      </c>
      <c r="T63" s="65" t="s">
        <v>241</v>
      </c>
      <c r="U63" s="65" t="s">
        <v>241</v>
      </c>
      <c r="V63" s="65" t="s">
        <v>241</v>
      </c>
      <c r="W63" s="65" t="s">
        <v>241</v>
      </c>
      <c r="X63" s="65" t="s">
        <v>241</v>
      </c>
      <c r="Y63" s="65" t="s">
        <v>13</v>
      </c>
      <c r="Z63" s="65" t="s">
        <v>13</v>
      </c>
      <c r="AA63" s="65" t="s">
        <v>13</v>
      </c>
      <c r="AB63" s="65" t="s">
        <v>13</v>
      </c>
      <c r="AC63" s="65" t="s">
        <v>13</v>
      </c>
      <c r="AD63" s="65" t="s">
        <v>13</v>
      </c>
      <c r="AE63" s="65" t="s">
        <v>248</v>
      </c>
      <c r="AF63" s="65" t="s">
        <v>13</v>
      </c>
      <c r="AG63" s="65" t="s">
        <v>13</v>
      </c>
      <c r="AH63" s="65" t="s">
        <v>13</v>
      </c>
      <c r="AI63" s="65" t="s">
        <v>13</v>
      </c>
      <c r="AJ63" s="65" t="s">
        <v>13</v>
      </c>
      <c r="AK63" s="65" t="s">
        <v>241</v>
      </c>
      <c r="AL63" s="65" t="s">
        <v>13</v>
      </c>
      <c r="AM63" s="66">
        <f t="shared" si="0"/>
        <v>20</v>
      </c>
      <c r="AN63" s="67">
        <f t="shared" si="1"/>
        <v>3</v>
      </c>
      <c r="AO63" s="68">
        <f t="shared" si="2"/>
        <v>8</v>
      </c>
      <c r="AP63" s="69">
        <f t="shared" si="3"/>
        <v>23</v>
      </c>
      <c r="AQ63" s="54"/>
    </row>
    <row r="64" spans="1:43" s="70" customFormat="1" ht="41.25" customHeight="1" x14ac:dyDescent="0.3">
      <c r="A64" s="59">
        <v>51</v>
      </c>
      <c r="B64" s="60" t="s">
        <v>114</v>
      </c>
      <c r="C64" s="72" t="s">
        <v>121</v>
      </c>
      <c r="D64" s="73">
        <v>5462</v>
      </c>
      <c r="E64" s="74" t="s">
        <v>99</v>
      </c>
      <c r="F64" s="75">
        <v>44124</v>
      </c>
      <c r="G64" s="64" t="s">
        <v>10</v>
      </c>
      <c r="H64" s="65" t="s">
        <v>13</v>
      </c>
      <c r="I64" s="65" t="s">
        <v>13</v>
      </c>
      <c r="J64" s="65" t="s">
        <v>13</v>
      </c>
      <c r="K64" s="65" t="s">
        <v>241</v>
      </c>
      <c r="L64" s="65" t="s">
        <v>13</v>
      </c>
      <c r="M64" s="65" t="s">
        <v>248</v>
      </c>
      <c r="N64" s="65" t="s">
        <v>13</v>
      </c>
      <c r="O64" s="65" t="s">
        <v>13</v>
      </c>
      <c r="P64" s="65" t="s">
        <v>13</v>
      </c>
      <c r="Q64" s="65" t="s">
        <v>13</v>
      </c>
      <c r="R64" s="65" t="s">
        <v>13</v>
      </c>
      <c r="S64" s="65" t="s">
        <v>13</v>
      </c>
      <c r="T64" s="65" t="s">
        <v>241</v>
      </c>
      <c r="U64" s="65" t="s">
        <v>248</v>
      </c>
      <c r="V64" s="65" t="s">
        <v>13</v>
      </c>
      <c r="W64" s="65" t="s">
        <v>13</v>
      </c>
      <c r="X64" s="65" t="s">
        <v>13</v>
      </c>
      <c r="Y64" s="65" t="s">
        <v>13</v>
      </c>
      <c r="Z64" s="65" t="s">
        <v>13</v>
      </c>
      <c r="AA64" s="65" t="s">
        <v>13</v>
      </c>
      <c r="AB64" s="65" t="s">
        <v>13</v>
      </c>
      <c r="AC64" s="65" t="s">
        <v>248</v>
      </c>
      <c r="AD64" s="65" t="s">
        <v>13</v>
      </c>
      <c r="AE64" s="65" t="s">
        <v>13</v>
      </c>
      <c r="AF64" s="65" t="s">
        <v>13</v>
      </c>
      <c r="AG64" s="65" t="s">
        <v>13</v>
      </c>
      <c r="AH64" s="65" t="s">
        <v>13</v>
      </c>
      <c r="AI64" s="65" t="s">
        <v>13</v>
      </c>
      <c r="AJ64" s="65" t="s">
        <v>248</v>
      </c>
      <c r="AK64" s="65" t="s">
        <v>13</v>
      </c>
      <c r="AL64" s="65" t="s">
        <v>13</v>
      </c>
      <c r="AM64" s="66">
        <f t="shared" si="0"/>
        <v>25</v>
      </c>
      <c r="AN64" s="67">
        <f t="shared" si="1"/>
        <v>4</v>
      </c>
      <c r="AO64" s="68">
        <f t="shared" si="2"/>
        <v>2</v>
      </c>
      <c r="AP64" s="69">
        <f t="shared" si="3"/>
        <v>29</v>
      </c>
      <c r="AQ64" s="54"/>
    </row>
    <row r="65" spans="1:43" s="70" customFormat="1" ht="41.25" customHeight="1" x14ac:dyDescent="0.3">
      <c r="A65" s="71">
        <v>52</v>
      </c>
      <c r="B65" s="60" t="s">
        <v>124</v>
      </c>
      <c r="C65" s="72" t="s">
        <v>125</v>
      </c>
      <c r="D65" s="73">
        <v>5470</v>
      </c>
      <c r="E65" s="74" t="s">
        <v>100</v>
      </c>
      <c r="F65" s="75">
        <v>44134</v>
      </c>
      <c r="G65" s="64" t="s">
        <v>101</v>
      </c>
      <c r="H65" s="65" t="s">
        <v>13</v>
      </c>
      <c r="I65" s="65" t="s">
        <v>13</v>
      </c>
      <c r="J65" s="65" t="s">
        <v>13</v>
      </c>
      <c r="K65" s="65" t="s">
        <v>13</v>
      </c>
      <c r="L65" s="65" t="s">
        <v>248</v>
      </c>
      <c r="M65" s="65" t="s">
        <v>13</v>
      </c>
      <c r="N65" s="65" t="s">
        <v>13</v>
      </c>
      <c r="O65" s="65" t="s">
        <v>13</v>
      </c>
      <c r="P65" s="65" t="s">
        <v>13</v>
      </c>
      <c r="Q65" s="65" t="s">
        <v>13</v>
      </c>
      <c r="R65" s="65" t="s">
        <v>248</v>
      </c>
      <c r="S65" s="65" t="s">
        <v>13</v>
      </c>
      <c r="T65" s="65" t="s">
        <v>13</v>
      </c>
      <c r="U65" s="65" t="s">
        <v>13</v>
      </c>
      <c r="V65" s="65" t="s">
        <v>13</v>
      </c>
      <c r="W65" s="65" t="s">
        <v>13</v>
      </c>
      <c r="X65" s="65" t="s">
        <v>13</v>
      </c>
      <c r="Y65" s="65" t="s">
        <v>13</v>
      </c>
      <c r="Z65" s="65" t="s">
        <v>248</v>
      </c>
      <c r="AA65" s="65" t="s">
        <v>13</v>
      </c>
      <c r="AB65" s="65" t="s">
        <v>13</v>
      </c>
      <c r="AC65" s="65" t="s">
        <v>13</v>
      </c>
      <c r="AD65" s="65" t="s">
        <v>13</v>
      </c>
      <c r="AE65" s="65" t="s">
        <v>13</v>
      </c>
      <c r="AF65" s="65" t="s">
        <v>13</v>
      </c>
      <c r="AG65" s="65" t="s">
        <v>248</v>
      </c>
      <c r="AH65" s="65" t="s">
        <v>13</v>
      </c>
      <c r="AI65" s="65" t="s">
        <v>13</v>
      </c>
      <c r="AJ65" s="65" t="s">
        <v>13</v>
      </c>
      <c r="AK65" s="65" t="s">
        <v>13</v>
      </c>
      <c r="AL65" s="65" t="s">
        <v>13</v>
      </c>
      <c r="AM65" s="66">
        <f t="shared" si="0"/>
        <v>27</v>
      </c>
      <c r="AN65" s="67">
        <f t="shared" si="1"/>
        <v>4</v>
      </c>
      <c r="AO65" s="68">
        <f t="shared" si="2"/>
        <v>0</v>
      </c>
      <c r="AP65" s="69">
        <f t="shared" si="3"/>
        <v>31</v>
      </c>
      <c r="AQ65" s="54"/>
    </row>
    <row r="66" spans="1:43" s="70" customFormat="1" ht="41.25" customHeight="1" x14ac:dyDescent="0.3">
      <c r="A66" s="59">
        <v>53</v>
      </c>
      <c r="B66" s="60" t="s">
        <v>123</v>
      </c>
      <c r="C66" s="72" t="s">
        <v>126</v>
      </c>
      <c r="D66" s="73">
        <v>5472</v>
      </c>
      <c r="E66" s="74" t="s">
        <v>99</v>
      </c>
      <c r="F66" s="75">
        <v>44134</v>
      </c>
      <c r="G66" s="64" t="s">
        <v>10</v>
      </c>
      <c r="H66" s="65" t="s">
        <v>13</v>
      </c>
      <c r="I66" s="65" t="s">
        <v>248</v>
      </c>
      <c r="J66" s="65" t="s">
        <v>13</v>
      </c>
      <c r="K66" s="65" t="s">
        <v>13</v>
      </c>
      <c r="L66" s="65" t="s">
        <v>13</v>
      </c>
      <c r="M66" s="65" t="s">
        <v>13</v>
      </c>
      <c r="N66" s="65" t="s">
        <v>13</v>
      </c>
      <c r="O66" s="65" t="s">
        <v>13</v>
      </c>
      <c r="P66" s="65" t="s">
        <v>248</v>
      </c>
      <c r="Q66" s="65" t="s">
        <v>13</v>
      </c>
      <c r="R66" s="65" t="s">
        <v>241</v>
      </c>
      <c r="S66" s="65" t="s">
        <v>13</v>
      </c>
      <c r="T66" s="65" t="s">
        <v>13</v>
      </c>
      <c r="U66" s="65" t="s">
        <v>13</v>
      </c>
      <c r="V66" s="65" t="s">
        <v>13</v>
      </c>
      <c r="W66" s="65" t="s">
        <v>248</v>
      </c>
      <c r="X66" s="65" t="s">
        <v>13</v>
      </c>
      <c r="Y66" s="65" t="s">
        <v>13</v>
      </c>
      <c r="Z66" s="65" t="s">
        <v>13</v>
      </c>
      <c r="AA66" s="65" t="s">
        <v>13</v>
      </c>
      <c r="AB66" s="65" t="s">
        <v>13</v>
      </c>
      <c r="AC66" s="65" t="s">
        <v>13</v>
      </c>
      <c r="AD66" s="65" t="s">
        <v>248</v>
      </c>
      <c r="AE66" s="65" t="s">
        <v>13</v>
      </c>
      <c r="AF66" s="65" t="s">
        <v>13</v>
      </c>
      <c r="AG66" s="65" t="s">
        <v>13</v>
      </c>
      <c r="AH66" s="65" t="s">
        <v>13</v>
      </c>
      <c r="AI66" s="65" t="s">
        <v>13</v>
      </c>
      <c r="AJ66" s="65" t="s">
        <v>13</v>
      </c>
      <c r="AK66" s="65" t="s">
        <v>13</v>
      </c>
      <c r="AL66" s="65" t="s">
        <v>248</v>
      </c>
      <c r="AM66" s="66">
        <f t="shared" si="0"/>
        <v>25</v>
      </c>
      <c r="AN66" s="67">
        <f t="shared" si="1"/>
        <v>5</v>
      </c>
      <c r="AO66" s="68">
        <f t="shared" si="2"/>
        <v>1</v>
      </c>
      <c r="AP66" s="69">
        <f t="shared" si="3"/>
        <v>30</v>
      </c>
      <c r="AQ66" s="54"/>
    </row>
    <row r="67" spans="1:43" s="70" customFormat="1" ht="41.25" customHeight="1" x14ac:dyDescent="0.3">
      <c r="A67" s="71">
        <v>54</v>
      </c>
      <c r="B67" s="60" t="s">
        <v>127</v>
      </c>
      <c r="C67" s="72" t="s">
        <v>128</v>
      </c>
      <c r="D67" s="73">
        <v>5478</v>
      </c>
      <c r="E67" s="74" t="s">
        <v>99</v>
      </c>
      <c r="F67" s="75">
        <v>44145</v>
      </c>
      <c r="G67" s="64" t="s">
        <v>10</v>
      </c>
      <c r="H67" s="65" t="s">
        <v>13</v>
      </c>
      <c r="I67" s="65" t="s">
        <v>13</v>
      </c>
      <c r="J67" s="65" t="s">
        <v>248</v>
      </c>
      <c r="K67" s="65" t="s">
        <v>13</v>
      </c>
      <c r="L67" s="65" t="s">
        <v>13</v>
      </c>
      <c r="M67" s="65" t="s">
        <v>13</v>
      </c>
      <c r="N67" s="65" t="s">
        <v>13</v>
      </c>
      <c r="O67" s="65" t="s">
        <v>13</v>
      </c>
      <c r="P67" s="65" t="s">
        <v>13</v>
      </c>
      <c r="Q67" s="65" t="s">
        <v>248</v>
      </c>
      <c r="R67" s="65" t="s">
        <v>13</v>
      </c>
      <c r="S67" s="65" t="s">
        <v>13</v>
      </c>
      <c r="T67" s="65" t="s">
        <v>13</v>
      </c>
      <c r="U67" s="65" t="s">
        <v>13</v>
      </c>
      <c r="V67" s="65" t="s">
        <v>13</v>
      </c>
      <c r="W67" s="65" t="s">
        <v>13</v>
      </c>
      <c r="X67" s="65" t="s">
        <v>248</v>
      </c>
      <c r="Y67" s="65" t="s">
        <v>13</v>
      </c>
      <c r="Z67" s="65" t="s">
        <v>13</v>
      </c>
      <c r="AA67" s="65" t="s">
        <v>13</v>
      </c>
      <c r="AB67" s="65" t="s">
        <v>13</v>
      </c>
      <c r="AC67" s="65" t="s">
        <v>13</v>
      </c>
      <c r="AD67" s="65" t="s">
        <v>13</v>
      </c>
      <c r="AE67" s="65" t="s">
        <v>248</v>
      </c>
      <c r="AF67" s="65" t="s">
        <v>13</v>
      </c>
      <c r="AG67" s="65" t="s">
        <v>13</v>
      </c>
      <c r="AH67" s="65" t="s">
        <v>13</v>
      </c>
      <c r="AI67" s="65" t="s">
        <v>13</v>
      </c>
      <c r="AJ67" s="65" t="s">
        <v>13</v>
      </c>
      <c r="AK67" s="65" t="s">
        <v>13</v>
      </c>
      <c r="AL67" s="65" t="s">
        <v>248</v>
      </c>
      <c r="AM67" s="66">
        <f t="shared" si="0"/>
        <v>26</v>
      </c>
      <c r="AN67" s="67">
        <f t="shared" si="1"/>
        <v>5</v>
      </c>
      <c r="AO67" s="68">
        <f t="shared" si="2"/>
        <v>0</v>
      </c>
      <c r="AP67" s="69">
        <f t="shared" si="3"/>
        <v>31</v>
      </c>
      <c r="AQ67" s="54"/>
    </row>
    <row r="68" spans="1:43" s="70" customFormat="1" ht="41.25" customHeight="1" x14ac:dyDescent="0.3">
      <c r="A68" s="59">
        <v>55</v>
      </c>
      <c r="B68" s="60" t="s">
        <v>129</v>
      </c>
      <c r="C68" s="72" t="s">
        <v>116</v>
      </c>
      <c r="D68" s="73">
        <v>5488</v>
      </c>
      <c r="E68" s="74" t="s">
        <v>99</v>
      </c>
      <c r="F68" s="75">
        <v>44153</v>
      </c>
      <c r="G68" s="64" t="s">
        <v>10</v>
      </c>
      <c r="H68" s="65" t="s">
        <v>248</v>
      </c>
      <c r="I68" s="65" t="s">
        <v>241</v>
      </c>
      <c r="J68" s="65" t="s">
        <v>13</v>
      </c>
      <c r="K68" s="65" t="s">
        <v>13</v>
      </c>
      <c r="L68" s="65" t="s">
        <v>13</v>
      </c>
      <c r="M68" s="65" t="s">
        <v>13</v>
      </c>
      <c r="N68" s="65" t="s">
        <v>13</v>
      </c>
      <c r="O68" s="65" t="s">
        <v>13</v>
      </c>
      <c r="P68" s="65" t="s">
        <v>248</v>
      </c>
      <c r="Q68" s="65" t="s">
        <v>13</v>
      </c>
      <c r="R68" s="65" t="s">
        <v>13</v>
      </c>
      <c r="S68" s="65" t="s">
        <v>13</v>
      </c>
      <c r="T68" s="65" t="s">
        <v>13</v>
      </c>
      <c r="U68" s="65" t="s">
        <v>13</v>
      </c>
      <c r="V68" s="65" t="s">
        <v>13</v>
      </c>
      <c r="W68" s="65" t="s">
        <v>248</v>
      </c>
      <c r="X68" s="65" t="s">
        <v>241</v>
      </c>
      <c r="Y68" s="65" t="s">
        <v>13</v>
      </c>
      <c r="Z68" s="65" t="s">
        <v>13</v>
      </c>
      <c r="AA68" s="65" t="s">
        <v>13</v>
      </c>
      <c r="AB68" s="65" t="s">
        <v>13</v>
      </c>
      <c r="AC68" s="65" t="s">
        <v>13</v>
      </c>
      <c r="AD68" s="65" t="s">
        <v>248</v>
      </c>
      <c r="AE68" s="65" t="s">
        <v>13</v>
      </c>
      <c r="AF68" s="65" t="s">
        <v>13</v>
      </c>
      <c r="AG68" s="65" t="s">
        <v>13</v>
      </c>
      <c r="AH68" s="65" t="s">
        <v>13</v>
      </c>
      <c r="AI68" s="65" t="s">
        <v>13</v>
      </c>
      <c r="AJ68" s="65" t="s">
        <v>13</v>
      </c>
      <c r="AK68" s="65" t="s">
        <v>248</v>
      </c>
      <c r="AL68" s="65" t="s">
        <v>13</v>
      </c>
      <c r="AM68" s="66">
        <f t="shared" si="0"/>
        <v>24</v>
      </c>
      <c r="AN68" s="67">
        <f t="shared" si="1"/>
        <v>5</v>
      </c>
      <c r="AO68" s="68">
        <f t="shared" si="2"/>
        <v>2</v>
      </c>
      <c r="AP68" s="69">
        <f t="shared" si="3"/>
        <v>29</v>
      </c>
      <c r="AQ68" s="54"/>
    </row>
    <row r="69" spans="1:43" s="70" customFormat="1" ht="41.25" customHeight="1" x14ac:dyDescent="0.3">
      <c r="A69" s="71">
        <v>56</v>
      </c>
      <c r="B69" s="60" t="s">
        <v>131</v>
      </c>
      <c r="C69" s="72" t="s">
        <v>132</v>
      </c>
      <c r="D69" s="73">
        <v>5340</v>
      </c>
      <c r="E69" s="74" t="s">
        <v>99</v>
      </c>
      <c r="F69" s="75">
        <v>44075</v>
      </c>
      <c r="G69" s="64" t="s">
        <v>10</v>
      </c>
      <c r="H69" s="65" t="s">
        <v>241</v>
      </c>
      <c r="I69" s="65" t="s">
        <v>13</v>
      </c>
      <c r="J69" s="65" t="s">
        <v>13</v>
      </c>
      <c r="K69" s="65" t="s">
        <v>241</v>
      </c>
      <c r="L69" s="65" t="s">
        <v>241</v>
      </c>
      <c r="M69" s="65" t="s">
        <v>241</v>
      </c>
      <c r="N69" s="65" t="s">
        <v>241</v>
      </c>
      <c r="O69" s="65" t="s">
        <v>241</v>
      </c>
      <c r="P69" s="65" t="s">
        <v>241</v>
      </c>
      <c r="Q69" s="65" t="s">
        <v>241</v>
      </c>
      <c r="R69" s="65" t="s">
        <v>241</v>
      </c>
      <c r="S69" s="65" t="s">
        <v>241</v>
      </c>
      <c r="T69" s="65" t="s">
        <v>241</v>
      </c>
      <c r="U69" s="65" t="s">
        <v>13</v>
      </c>
      <c r="V69" s="65" t="s">
        <v>13</v>
      </c>
      <c r="W69" s="65" t="s">
        <v>241</v>
      </c>
      <c r="X69" s="65" t="s">
        <v>241</v>
      </c>
      <c r="Y69" s="65" t="s">
        <v>241</v>
      </c>
      <c r="Z69" s="65" t="s">
        <v>13</v>
      </c>
      <c r="AA69" s="65" t="s">
        <v>241</v>
      </c>
      <c r="AB69" s="65" t="s">
        <v>241</v>
      </c>
      <c r="AC69" s="65" t="s">
        <v>241</v>
      </c>
      <c r="AD69" s="65" t="s">
        <v>241</v>
      </c>
      <c r="AE69" s="65" t="s">
        <v>241</v>
      </c>
      <c r="AF69" s="65" t="s">
        <v>241</v>
      </c>
      <c r="AG69" s="65" t="s">
        <v>241</v>
      </c>
      <c r="AH69" s="65" t="s">
        <v>241</v>
      </c>
      <c r="AI69" s="65" t="s">
        <v>241</v>
      </c>
      <c r="AJ69" s="65" t="s">
        <v>241</v>
      </c>
      <c r="AK69" s="65" t="s">
        <v>241</v>
      </c>
      <c r="AL69" s="65" t="s">
        <v>241</v>
      </c>
      <c r="AM69" s="66">
        <f t="shared" si="0"/>
        <v>5</v>
      </c>
      <c r="AN69" s="67">
        <f t="shared" si="1"/>
        <v>0</v>
      </c>
      <c r="AO69" s="68">
        <f t="shared" si="2"/>
        <v>26</v>
      </c>
      <c r="AP69" s="69">
        <f t="shared" si="3"/>
        <v>5</v>
      </c>
      <c r="AQ69" s="54"/>
    </row>
    <row r="70" spans="1:43" s="70" customFormat="1" ht="41.25" customHeight="1" x14ac:dyDescent="0.3">
      <c r="A70" s="59">
        <v>57</v>
      </c>
      <c r="B70" s="60" t="s">
        <v>133</v>
      </c>
      <c r="C70" s="72" t="s">
        <v>134</v>
      </c>
      <c r="D70" s="73">
        <v>5518</v>
      </c>
      <c r="E70" s="74" t="s">
        <v>99</v>
      </c>
      <c r="F70" s="75">
        <v>44175</v>
      </c>
      <c r="G70" s="64" t="s">
        <v>10</v>
      </c>
      <c r="H70" s="65" t="s">
        <v>13</v>
      </c>
      <c r="I70" s="65" t="s">
        <v>241</v>
      </c>
      <c r="J70" s="65" t="s">
        <v>13</v>
      </c>
      <c r="K70" s="65" t="s">
        <v>13</v>
      </c>
      <c r="L70" s="65" t="s">
        <v>248</v>
      </c>
      <c r="M70" s="65" t="s">
        <v>13</v>
      </c>
      <c r="N70" s="65" t="s">
        <v>13</v>
      </c>
      <c r="O70" s="65" t="s">
        <v>13</v>
      </c>
      <c r="P70" s="65" t="s">
        <v>13</v>
      </c>
      <c r="Q70" s="65" t="s">
        <v>241</v>
      </c>
      <c r="R70" s="65" t="s">
        <v>13</v>
      </c>
      <c r="S70" s="65" t="s">
        <v>248</v>
      </c>
      <c r="T70" s="65" t="s">
        <v>13</v>
      </c>
      <c r="U70" s="65" t="s">
        <v>13</v>
      </c>
      <c r="V70" s="65" t="s">
        <v>13</v>
      </c>
      <c r="W70" s="65" t="s">
        <v>13</v>
      </c>
      <c r="X70" s="65" t="s">
        <v>13</v>
      </c>
      <c r="Y70" s="65" t="s">
        <v>13</v>
      </c>
      <c r="Z70" s="65" t="s">
        <v>248</v>
      </c>
      <c r="AA70" s="65" t="s">
        <v>13</v>
      </c>
      <c r="AB70" s="65" t="s">
        <v>13</v>
      </c>
      <c r="AC70" s="65" t="s">
        <v>13</v>
      </c>
      <c r="AD70" s="65" t="s">
        <v>13</v>
      </c>
      <c r="AE70" s="65" t="s">
        <v>13</v>
      </c>
      <c r="AF70" s="65" t="s">
        <v>13</v>
      </c>
      <c r="AG70" s="65" t="s">
        <v>13</v>
      </c>
      <c r="AH70" s="65" t="s">
        <v>248</v>
      </c>
      <c r="AI70" s="65" t="s">
        <v>13</v>
      </c>
      <c r="AJ70" s="65" t="s">
        <v>13</v>
      </c>
      <c r="AK70" s="65" t="s">
        <v>13</v>
      </c>
      <c r="AL70" s="65" t="s">
        <v>13</v>
      </c>
      <c r="AM70" s="66">
        <f t="shared" si="0"/>
        <v>25</v>
      </c>
      <c r="AN70" s="67">
        <f t="shared" si="1"/>
        <v>4</v>
      </c>
      <c r="AO70" s="68">
        <f t="shared" si="2"/>
        <v>2</v>
      </c>
      <c r="AP70" s="69">
        <f t="shared" si="3"/>
        <v>29</v>
      </c>
      <c r="AQ70" s="54"/>
    </row>
    <row r="71" spans="1:43" s="70" customFormat="1" ht="41.25" customHeight="1" x14ac:dyDescent="0.3">
      <c r="A71" s="71">
        <v>58</v>
      </c>
      <c r="B71" s="60" t="s">
        <v>137</v>
      </c>
      <c r="C71" s="72" t="s">
        <v>138</v>
      </c>
      <c r="D71" s="73">
        <v>5398</v>
      </c>
      <c r="E71" s="74" t="s">
        <v>99</v>
      </c>
      <c r="F71" s="75">
        <v>44075</v>
      </c>
      <c r="G71" s="64" t="s">
        <v>10</v>
      </c>
      <c r="H71" s="65" t="s">
        <v>13</v>
      </c>
      <c r="I71" s="65" t="s">
        <v>13</v>
      </c>
      <c r="J71" s="65" t="s">
        <v>13</v>
      </c>
      <c r="K71" s="65" t="s">
        <v>248</v>
      </c>
      <c r="L71" s="65" t="s">
        <v>13</v>
      </c>
      <c r="M71" s="65" t="s">
        <v>13</v>
      </c>
      <c r="N71" s="65" t="s">
        <v>13</v>
      </c>
      <c r="O71" s="65" t="s">
        <v>13</v>
      </c>
      <c r="P71" s="65" t="s">
        <v>13</v>
      </c>
      <c r="Q71" s="65" t="s">
        <v>13</v>
      </c>
      <c r="R71" s="65" t="s">
        <v>248</v>
      </c>
      <c r="S71" s="65" t="s">
        <v>13</v>
      </c>
      <c r="T71" s="65" t="s">
        <v>13</v>
      </c>
      <c r="U71" s="65" t="s">
        <v>13</v>
      </c>
      <c r="V71" s="65" t="s">
        <v>13</v>
      </c>
      <c r="W71" s="65" t="s">
        <v>13</v>
      </c>
      <c r="X71" s="65" t="s">
        <v>13</v>
      </c>
      <c r="Y71" s="65" t="s">
        <v>248</v>
      </c>
      <c r="Z71" s="65" t="s">
        <v>241</v>
      </c>
      <c r="AA71" s="65" t="s">
        <v>13</v>
      </c>
      <c r="AB71" s="65" t="s">
        <v>13</v>
      </c>
      <c r="AC71" s="65" t="s">
        <v>241</v>
      </c>
      <c r="AD71" s="65" t="s">
        <v>13</v>
      </c>
      <c r="AE71" s="65" t="s">
        <v>13</v>
      </c>
      <c r="AF71" s="65" t="s">
        <v>13</v>
      </c>
      <c r="AG71" s="65" t="s">
        <v>248</v>
      </c>
      <c r="AH71" s="65" t="s">
        <v>13</v>
      </c>
      <c r="AI71" s="65" t="s">
        <v>13</v>
      </c>
      <c r="AJ71" s="65" t="s">
        <v>13</v>
      </c>
      <c r="AK71" s="65" t="s">
        <v>13</v>
      </c>
      <c r="AL71" s="65" t="s">
        <v>13</v>
      </c>
      <c r="AM71" s="66">
        <f t="shared" si="0"/>
        <v>25</v>
      </c>
      <c r="AN71" s="67">
        <f t="shared" si="1"/>
        <v>4</v>
      </c>
      <c r="AO71" s="68">
        <f t="shared" si="2"/>
        <v>2</v>
      </c>
      <c r="AP71" s="69">
        <f t="shared" si="3"/>
        <v>29</v>
      </c>
      <c r="AQ71" s="54"/>
    </row>
    <row r="72" spans="1:43" s="70" customFormat="1" ht="41.25" customHeight="1" x14ac:dyDescent="0.3">
      <c r="A72" s="59">
        <v>59</v>
      </c>
      <c r="B72" s="60" t="s">
        <v>130</v>
      </c>
      <c r="C72" s="72" t="s">
        <v>139</v>
      </c>
      <c r="D72" s="73">
        <v>5510</v>
      </c>
      <c r="E72" s="74" t="s">
        <v>99</v>
      </c>
      <c r="F72" s="75">
        <v>44171</v>
      </c>
      <c r="G72" s="64" t="s">
        <v>10</v>
      </c>
      <c r="H72" s="65" t="s">
        <v>241</v>
      </c>
      <c r="I72" s="65" t="s">
        <v>241</v>
      </c>
      <c r="J72" s="65" t="s">
        <v>241</v>
      </c>
      <c r="K72" s="65" t="s">
        <v>13</v>
      </c>
      <c r="L72" s="65" t="s">
        <v>13</v>
      </c>
      <c r="M72" s="65" t="s">
        <v>13</v>
      </c>
      <c r="N72" s="65" t="s">
        <v>13</v>
      </c>
      <c r="O72" s="65" t="s">
        <v>248</v>
      </c>
      <c r="P72" s="65" t="s">
        <v>241</v>
      </c>
      <c r="Q72" s="65" t="s">
        <v>13</v>
      </c>
      <c r="R72" s="65" t="s">
        <v>13</v>
      </c>
      <c r="S72" s="65" t="s">
        <v>13</v>
      </c>
      <c r="T72" s="65" t="s">
        <v>13</v>
      </c>
      <c r="U72" s="65" t="s">
        <v>13</v>
      </c>
      <c r="V72" s="65" t="s">
        <v>13</v>
      </c>
      <c r="W72" s="65" t="s">
        <v>248</v>
      </c>
      <c r="X72" s="65" t="s">
        <v>13</v>
      </c>
      <c r="Y72" s="65" t="s">
        <v>241</v>
      </c>
      <c r="Z72" s="65" t="s">
        <v>13</v>
      </c>
      <c r="AA72" s="65" t="s">
        <v>241</v>
      </c>
      <c r="AB72" s="65" t="s">
        <v>241</v>
      </c>
      <c r="AC72" s="65" t="s">
        <v>241</v>
      </c>
      <c r="AD72" s="65" t="s">
        <v>241</v>
      </c>
      <c r="AE72" s="65" t="s">
        <v>241</v>
      </c>
      <c r="AF72" s="65" t="s">
        <v>241</v>
      </c>
      <c r="AG72" s="65" t="s">
        <v>241</v>
      </c>
      <c r="AH72" s="65" t="s">
        <v>241</v>
      </c>
      <c r="AI72" s="65" t="s">
        <v>241</v>
      </c>
      <c r="AJ72" s="65" t="s">
        <v>241</v>
      </c>
      <c r="AK72" s="65" t="s">
        <v>241</v>
      </c>
      <c r="AL72" s="65" t="s">
        <v>241</v>
      </c>
      <c r="AM72" s="66">
        <f t="shared" si="0"/>
        <v>12</v>
      </c>
      <c r="AN72" s="67">
        <f t="shared" si="1"/>
        <v>2</v>
      </c>
      <c r="AO72" s="68">
        <f t="shared" si="2"/>
        <v>17</v>
      </c>
      <c r="AP72" s="69">
        <f t="shared" si="3"/>
        <v>14</v>
      </c>
      <c r="AQ72" s="54"/>
    </row>
    <row r="73" spans="1:43" s="70" customFormat="1" ht="41.25" customHeight="1" x14ac:dyDescent="0.3">
      <c r="A73" s="71">
        <v>60</v>
      </c>
      <c r="B73" s="60" t="s">
        <v>140</v>
      </c>
      <c r="C73" s="72" t="s">
        <v>141</v>
      </c>
      <c r="D73" s="73">
        <v>5523</v>
      </c>
      <c r="E73" s="74" t="s">
        <v>99</v>
      </c>
      <c r="F73" s="75">
        <v>44180</v>
      </c>
      <c r="G73" s="64" t="s">
        <v>10</v>
      </c>
      <c r="H73" s="65" t="s">
        <v>13</v>
      </c>
      <c r="I73" s="65" t="s">
        <v>13</v>
      </c>
      <c r="J73" s="65" t="s">
        <v>248</v>
      </c>
      <c r="K73" s="65" t="s">
        <v>13</v>
      </c>
      <c r="L73" s="65" t="s">
        <v>13</v>
      </c>
      <c r="M73" s="65" t="s">
        <v>13</v>
      </c>
      <c r="N73" s="65" t="s">
        <v>13</v>
      </c>
      <c r="O73" s="65" t="s">
        <v>13</v>
      </c>
      <c r="P73" s="65" t="s">
        <v>13</v>
      </c>
      <c r="Q73" s="65" t="s">
        <v>248</v>
      </c>
      <c r="R73" s="65" t="s">
        <v>13</v>
      </c>
      <c r="S73" s="65" t="s">
        <v>13</v>
      </c>
      <c r="T73" s="65" t="s">
        <v>13</v>
      </c>
      <c r="U73" s="65" t="s">
        <v>13</v>
      </c>
      <c r="V73" s="65" t="s">
        <v>13</v>
      </c>
      <c r="W73" s="65" t="s">
        <v>13</v>
      </c>
      <c r="X73" s="65" t="s">
        <v>248</v>
      </c>
      <c r="Y73" s="65" t="s">
        <v>13</v>
      </c>
      <c r="Z73" s="65" t="s">
        <v>13</v>
      </c>
      <c r="AA73" s="65" t="s">
        <v>13</v>
      </c>
      <c r="AB73" s="65" t="s">
        <v>13</v>
      </c>
      <c r="AC73" s="65" t="s">
        <v>13</v>
      </c>
      <c r="AD73" s="65" t="s">
        <v>13</v>
      </c>
      <c r="AE73" s="65" t="s">
        <v>248</v>
      </c>
      <c r="AF73" s="65" t="s">
        <v>13</v>
      </c>
      <c r="AG73" s="65" t="s">
        <v>13</v>
      </c>
      <c r="AH73" s="65" t="s">
        <v>13</v>
      </c>
      <c r="AI73" s="65" t="s">
        <v>13</v>
      </c>
      <c r="AJ73" s="65" t="s">
        <v>13</v>
      </c>
      <c r="AK73" s="65" t="s">
        <v>13</v>
      </c>
      <c r="AL73" s="65" t="s">
        <v>248</v>
      </c>
      <c r="AM73" s="66">
        <f t="shared" si="0"/>
        <v>26</v>
      </c>
      <c r="AN73" s="67">
        <f t="shared" si="1"/>
        <v>5</v>
      </c>
      <c r="AO73" s="68">
        <f t="shared" si="2"/>
        <v>0</v>
      </c>
      <c r="AP73" s="69">
        <f t="shared" si="3"/>
        <v>31</v>
      </c>
      <c r="AQ73" s="54"/>
    </row>
    <row r="74" spans="1:43" s="70" customFormat="1" ht="41.25" customHeight="1" x14ac:dyDescent="0.3">
      <c r="A74" s="59">
        <v>61</v>
      </c>
      <c r="B74" s="60" t="s">
        <v>114</v>
      </c>
      <c r="C74" s="72" t="s">
        <v>145</v>
      </c>
      <c r="D74" s="73">
        <v>5529</v>
      </c>
      <c r="E74" s="74" t="s">
        <v>99</v>
      </c>
      <c r="F74" s="75">
        <v>44186</v>
      </c>
      <c r="G74" s="64" t="s">
        <v>10</v>
      </c>
      <c r="H74" s="65" t="s">
        <v>248</v>
      </c>
      <c r="I74" s="65" t="s">
        <v>13</v>
      </c>
      <c r="J74" s="65" t="s">
        <v>241</v>
      </c>
      <c r="K74" s="65" t="s">
        <v>13</v>
      </c>
      <c r="L74" s="65" t="s">
        <v>13</v>
      </c>
      <c r="M74" s="65" t="s">
        <v>13</v>
      </c>
      <c r="N74" s="65" t="s">
        <v>248</v>
      </c>
      <c r="O74" s="65" t="s">
        <v>13</v>
      </c>
      <c r="P74" s="65" t="s">
        <v>13</v>
      </c>
      <c r="Q74" s="65" t="s">
        <v>13</v>
      </c>
      <c r="R74" s="65" t="s">
        <v>13</v>
      </c>
      <c r="S74" s="65" t="s">
        <v>13</v>
      </c>
      <c r="T74" s="65" t="s">
        <v>13</v>
      </c>
      <c r="U74" s="65" t="s">
        <v>248</v>
      </c>
      <c r="V74" s="65" t="s">
        <v>13</v>
      </c>
      <c r="W74" s="65" t="s">
        <v>13</v>
      </c>
      <c r="X74" s="65" t="s">
        <v>13</v>
      </c>
      <c r="Y74" s="65" t="s">
        <v>13</v>
      </c>
      <c r="Z74" s="65" t="s">
        <v>13</v>
      </c>
      <c r="AA74" s="65" t="s">
        <v>13</v>
      </c>
      <c r="AB74" s="65" t="s">
        <v>248</v>
      </c>
      <c r="AC74" s="65" t="s">
        <v>13</v>
      </c>
      <c r="AD74" s="65" t="s">
        <v>13</v>
      </c>
      <c r="AE74" s="65" t="s">
        <v>13</v>
      </c>
      <c r="AF74" s="65" t="s">
        <v>13</v>
      </c>
      <c r="AG74" s="65" t="s">
        <v>13</v>
      </c>
      <c r="AH74" s="65" t="s">
        <v>13</v>
      </c>
      <c r="AI74" s="65" t="s">
        <v>241</v>
      </c>
      <c r="AJ74" s="65" t="s">
        <v>248</v>
      </c>
      <c r="AK74" s="65" t="s">
        <v>13</v>
      </c>
      <c r="AL74" s="65" t="s">
        <v>13</v>
      </c>
      <c r="AM74" s="66">
        <f t="shared" si="0"/>
        <v>24</v>
      </c>
      <c r="AN74" s="67">
        <f t="shared" si="1"/>
        <v>5</v>
      </c>
      <c r="AO74" s="68">
        <f t="shared" si="2"/>
        <v>2</v>
      </c>
      <c r="AP74" s="69">
        <f t="shared" si="3"/>
        <v>29</v>
      </c>
      <c r="AQ74" s="54"/>
    </row>
    <row r="75" spans="1:43" s="70" customFormat="1" ht="41.25" customHeight="1" x14ac:dyDescent="0.3">
      <c r="A75" s="71">
        <v>62</v>
      </c>
      <c r="B75" s="60" t="s">
        <v>146</v>
      </c>
      <c r="C75" s="72" t="s">
        <v>84</v>
      </c>
      <c r="D75" s="73">
        <v>5559</v>
      </c>
      <c r="E75" s="74" t="s">
        <v>99</v>
      </c>
      <c r="F75" s="75" t="s">
        <v>181</v>
      </c>
      <c r="G75" s="64" t="s">
        <v>10</v>
      </c>
      <c r="H75" s="65" t="s">
        <v>13</v>
      </c>
      <c r="I75" s="65" t="s">
        <v>13</v>
      </c>
      <c r="J75" s="65" t="s">
        <v>13</v>
      </c>
      <c r="K75" s="65" t="s">
        <v>13</v>
      </c>
      <c r="L75" s="65" t="s">
        <v>248</v>
      </c>
      <c r="M75" s="65" t="s">
        <v>13</v>
      </c>
      <c r="N75" s="65" t="s">
        <v>13</v>
      </c>
      <c r="O75" s="65" t="s">
        <v>13</v>
      </c>
      <c r="P75" s="65" t="s">
        <v>13</v>
      </c>
      <c r="Q75" s="65" t="s">
        <v>13</v>
      </c>
      <c r="R75" s="65" t="s">
        <v>13</v>
      </c>
      <c r="S75" s="65" t="s">
        <v>248</v>
      </c>
      <c r="T75" s="65" t="s">
        <v>13</v>
      </c>
      <c r="U75" s="65" t="s">
        <v>13</v>
      </c>
      <c r="V75" s="65" t="s">
        <v>13</v>
      </c>
      <c r="W75" s="65" t="s">
        <v>13</v>
      </c>
      <c r="X75" s="65" t="s">
        <v>13</v>
      </c>
      <c r="Y75" s="65" t="s">
        <v>13</v>
      </c>
      <c r="Z75" s="65" t="s">
        <v>248</v>
      </c>
      <c r="AA75" s="65" t="s">
        <v>13</v>
      </c>
      <c r="AB75" s="65" t="s">
        <v>13</v>
      </c>
      <c r="AC75" s="65" t="s">
        <v>13</v>
      </c>
      <c r="AD75" s="65" t="s">
        <v>13</v>
      </c>
      <c r="AE75" s="65" t="s">
        <v>13</v>
      </c>
      <c r="AF75" s="65" t="s">
        <v>13</v>
      </c>
      <c r="AG75" s="65" t="s">
        <v>248</v>
      </c>
      <c r="AH75" s="65" t="s">
        <v>13</v>
      </c>
      <c r="AI75" s="65" t="s">
        <v>13</v>
      </c>
      <c r="AJ75" s="65" t="s">
        <v>13</v>
      </c>
      <c r="AK75" s="65" t="s">
        <v>13</v>
      </c>
      <c r="AL75" s="65" t="s">
        <v>13</v>
      </c>
      <c r="AM75" s="66">
        <f t="shared" si="0"/>
        <v>27</v>
      </c>
      <c r="AN75" s="67">
        <f t="shared" si="1"/>
        <v>4</v>
      </c>
      <c r="AO75" s="68">
        <f t="shared" si="2"/>
        <v>0</v>
      </c>
      <c r="AP75" s="69">
        <f t="shared" si="3"/>
        <v>31</v>
      </c>
      <c r="AQ75" s="54"/>
    </row>
    <row r="76" spans="1:43" s="70" customFormat="1" ht="41.25" customHeight="1" x14ac:dyDescent="0.3">
      <c r="A76" s="59">
        <v>63</v>
      </c>
      <c r="B76" s="60" t="s">
        <v>142</v>
      </c>
      <c r="C76" s="72" t="s">
        <v>147</v>
      </c>
      <c r="D76" s="73">
        <v>5560</v>
      </c>
      <c r="E76" s="74" t="s">
        <v>99</v>
      </c>
      <c r="F76" s="75" t="s">
        <v>181</v>
      </c>
      <c r="G76" s="64" t="s">
        <v>10</v>
      </c>
      <c r="H76" s="65" t="s">
        <v>13</v>
      </c>
      <c r="I76" s="65" t="s">
        <v>13</v>
      </c>
      <c r="J76" s="65" t="s">
        <v>13</v>
      </c>
      <c r="K76" s="65" t="s">
        <v>248</v>
      </c>
      <c r="L76" s="65" t="s">
        <v>13</v>
      </c>
      <c r="M76" s="65" t="s">
        <v>13</v>
      </c>
      <c r="N76" s="65" t="s">
        <v>13</v>
      </c>
      <c r="O76" s="65" t="s">
        <v>13</v>
      </c>
      <c r="P76" s="65" t="s">
        <v>13</v>
      </c>
      <c r="Q76" s="65" t="s">
        <v>13</v>
      </c>
      <c r="R76" s="65" t="s">
        <v>248</v>
      </c>
      <c r="S76" s="65" t="s">
        <v>13</v>
      </c>
      <c r="T76" s="65" t="s">
        <v>13</v>
      </c>
      <c r="U76" s="65" t="s">
        <v>13</v>
      </c>
      <c r="V76" s="65" t="s">
        <v>13</v>
      </c>
      <c r="W76" s="65" t="s">
        <v>13</v>
      </c>
      <c r="X76" s="65" t="s">
        <v>13</v>
      </c>
      <c r="Y76" s="65" t="s">
        <v>248</v>
      </c>
      <c r="Z76" s="65" t="s">
        <v>13</v>
      </c>
      <c r="AA76" s="65" t="s">
        <v>13</v>
      </c>
      <c r="AB76" s="65" t="s">
        <v>13</v>
      </c>
      <c r="AC76" s="65" t="s">
        <v>241</v>
      </c>
      <c r="AD76" s="65" t="s">
        <v>13</v>
      </c>
      <c r="AE76" s="65" t="s">
        <v>13</v>
      </c>
      <c r="AF76" s="65" t="s">
        <v>13</v>
      </c>
      <c r="AG76" s="65" t="s">
        <v>248</v>
      </c>
      <c r="AH76" s="65" t="s">
        <v>13</v>
      </c>
      <c r="AI76" s="65" t="s">
        <v>13</v>
      </c>
      <c r="AJ76" s="65" t="s">
        <v>13</v>
      </c>
      <c r="AK76" s="65" t="s">
        <v>13</v>
      </c>
      <c r="AL76" s="65" t="s">
        <v>13</v>
      </c>
      <c r="AM76" s="66">
        <f t="shared" si="0"/>
        <v>26</v>
      </c>
      <c r="AN76" s="67">
        <f t="shared" si="1"/>
        <v>4</v>
      </c>
      <c r="AO76" s="68">
        <f t="shared" si="2"/>
        <v>1</v>
      </c>
      <c r="AP76" s="69">
        <f t="shared" si="3"/>
        <v>30</v>
      </c>
      <c r="AQ76" s="54"/>
    </row>
    <row r="77" spans="1:43" s="70" customFormat="1" ht="41.25" customHeight="1" x14ac:dyDescent="0.3">
      <c r="A77" s="71">
        <v>64</v>
      </c>
      <c r="B77" s="60" t="s">
        <v>114</v>
      </c>
      <c r="C77" s="72" t="s">
        <v>148</v>
      </c>
      <c r="D77" s="73">
        <v>5570</v>
      </c>
      <c r="E77" s="74" t="s">
        <v>99</v>
      </c>
      <c r="F77" s="75">
        <v>44224</v>
      </c>
      <c r="G77" s="64" t="s">
        <v>10</v>
      </c>
      <c r="H77" s="65" t="s">
        <v>13</v>
      </c>
      <c r="I77" s="65" t="s">
        <v>241</v>
      </c>
      <c r="J77" s="65" t="s">
        <v>13</v>
      </c>
      <c r="K77" s="65" t="s">
        <v>248</v>
      </c>
      <c r="L77" s="65" t="s">
        <v>13</v>
      </c>
      <c r="M77" s="65" t="s">
        <v>13</v>
      </c>
      <c r="N77" s="65" t="s">
        <v>241</v>
      </c>
      <c r="O77" s="65" t="s">
        <v>241</v>
      </c>
      <c r="P77" s="65" t="s">
        <v>13</v>
      </c>
      <c r="Q77" s="65" t="s">
        <v>13</v>
      </c>
      <c r="R77" s="65" t="s">
        <v>241</v>
      </c>
      <c r="S77" s="65" t="s">
        <v>248</v>
      </c>
      <c r="T77" s="65" t="s">
        <v>13</v>
      </c>
      <c r="U77" s="65" t="s">
        <v>13</v>
      </c>
      <c r="V77" s="65" t="s">
        <v>13</v>
      </c>
      <c r="W77" s="65" t="s">
        <v>13</v>
      </c>
      <c r="X77" s="65" t="s">
        <v>241</v>
      </c>
      <c r="Y77" s="65" t="s">
        <v>241</v>
      </c>
      <c r="Z77" s="65" t="s">
        <v>13</v>
      </c>
      <c r="AA77" s="65" t="s">
        <v>248</v>
      </c>
      <c r="AB77" s="65" t="s">
        <v>13</v>
      </c>
      <c r="AC77" s="65" t="s">
        <v>241</v>
      </c>
      <c r="AD77" s="65" t="s">
        <v>241</v>
      </c>
      <c r="AE77" s="65" t="s">
        <v>13</v>
      </c>
      <c r="AF77" s="65" t="s">
        <v>13</v>
      </c>
      <c r="AG77" s="65" t="s">
        <v>13</v>
      </c>
      <c r="AH77" s="65" t="s">
        <v>248</v>
      </c>
      <c r="AI77" s="65" t="s">
        <v>13</v>
      </c>
      <c r="AJ77" s="65" t="s">
        <v>13</v>
      </c>
      <c r="AK77" s="65" t="s">
        <v>13</v>
      </c>
      <c r="AL77" s="65" t="s">
        <v>13</v>
      </c>
      <c r="AM77" s="66">
        <f t="shared" si="0"/>
        <v>19</v>
      </c>
      <c r="AN77" s="67">
        <f t="shared" si="1"/>
        <v>4</v>
      </c>
      <c r="AO77" s="68">
        <f t="shared" si="2"/>
        <v>8</v>
      </c>
      <c r="AP77" s="69">
        <f t="shared" si="3"/>
        <v>23</v>
      </c>
      <c r="AQ77" s="54"/>
    </row>
    <row r="78" spans="1:43" s="70" customFormat="1" ht="41.25" customHeight="1" x14ac:dyDescent="0.3">
      <c r="A78" s="59">
        <v>65</v>
      </c>
      <c r="B78" s="60" t="s">
        <v>149</v>
      </c>
      <c r="C78" s="72" t="s">
        <v>150</v>
      </c>
      <c r="D78" s="73">
        <v>5574</v>
      </c>
      <c r="E78" s="74" t="s">
        <v>99</v>
      </c>
      <c r="F78" s="75">
        <v>44226</v>
      </c>
      <c r="G78" s="64" t="s">
        <v>10</v>
      </c>
      <c r="H78" s="65" t="s">
        <v>248</v>
      </c>
      <c r="I78" s="65" t="s">
        <v>13</v>
      </c>
      <c r="J78" s="65" t="s">
        <v>13</v>
      </c>
      <c r="K78" s="65" t="s">
        <v>13</v>
      </c>
      <c r="L78" s="65" t="s">
        <v>13</v>
      </c>
      <c r="M78" s="65" t="s">
        <v>13</v>
      </c>
      <c r="N78" s="65" t="s">
        <v>13</v>
      </c>
      <c r="O78" s="65" t="s">
        <v>248</v>
      </c>
      <c r="P78" s="65" t="s">
        <v>13</v>
      </c>
      <c r="Q78" s="65" t="s">
        <v>241</v>
      </c>
      <c r="R78" s="65" t="s">
        <v>13</v>
      </c>
      <c r="S78" s="65" t="s">
        <v>13</v>
      </c>
      <c r="T78" s="65" t="s">
        <v>13</v>
      </c>
      <c r="U78" s="65" t="s">
        <v>13</v>
      </c>
      <c r="V78" s="65" t="s">
        <v>248</v>
      </c>
      <c r="W78" s="65" t="s">
        <v>13</v>
      </c>
      <c r="X78" s="65" t="s">
        <v>13</v>
      </c>
      <c r="Y78" s="65" t="s">
        <v>13</v>
      </c>
      <c r="Z78" s="65" t="s">
        <v>13</v>
      </c>
      <c r="AA78" s="65" t="s">
        <v>13</v>
      </c>
      <c r="AB78" s="65" t="s">
        <v>13</v>
      </c>
      <c r="AC78" s="65" t="s">
        <v>248</v>
      </c>
      <c r="AD78" s="65" t="s">
        <v>13</v>
      </c>
      <c r="AE78" s="65" t="s">
        <v>13</v>
      </c>
      <c r="AF78" s="65" t="s">
        <v>13</v>
      </c>
      <c r="AG78" s="65" t="s">
        <v>13</v>
      </c>
      <c r="AH78" s="65" t="s">
        <v>13</v>
      </c>
      <c r="AI78" s="65" t="s">
        <v>13</v>
      </c>
      <c r="AJ78" s="65" t="s">
        <v>248</v>
      </c>
      <c r="AK78" s="65" t="s">
        <v>13</v>
      </c>
      <c r="AL78" s="65" t="s">
        <v>241</v>
      </c>
      <c r="AM78" s="66">
        <f t="shared" ref="AM78:AM123" si="4">COUNTIF(H78:AL78,"P")*1</f>
        <v>24</v>
      </c>
      <c r="AN78" s="67">
        <f t="shared" ref="AN78:AN123" si="5">COUNTIF(H78:AL78,"OFF")*1</f>
        <v>5</v>
      </c>
      <c r="AO78" s="68">
        <f t="shared" ref="AO78:AO123" si="6">COUNTIF(H78:AL78,"A")*1</f>
        <v>2</v>
      </c>
      <c r="AP78" s="69">
        <f t="shared" si="3"/>
        <v>29</v>
      </c>
      <c r="AQ78" s="54"/>
    </row>
    <row r="79" spans="1:43" s="70" customFormat="1" ht="41.25" customHeight="1" x14ac:dyDescent="0.3">
      <c r="A79" s="71">
        <v>66</v>
      </c>
      <c r="B79" s="60" t="s">
        <v>151</v>
      </c>
      <c r="C79" s="72" t="s">
        <v>152</v>
      </c>
      <c r="D79" s="73">
        <v>5583</v>
      </c>
      <c r="E79" s="74" t="s">
        <v>99</v>
      </c>
      <c r="F79" s="75">
        <v>44239</v>
      </c>
      <c r="G79" s="64" t="s">
        <v>10</v>
      </c>
      <c r="H79" s="65" t="s">
        <v>13</v>
      </c>
      <c r="I79" s="65" t="s">
        <v>13</v>
      </c>
      <c r="J79" s="65" t="s">
        <v>13</v>
      </c>
      <c r="K79" s="65" t="s">
        <v>248</v>
      </c>
      <c r="L79" s="65" t="s">
        <v>13</v>
      </c>
      <c r="M79" s="65" t="s">
        <v>13</v>
      </c>
      <c r="N79" s="65" t="s">
        <v>13</v>
      </c>
      <c r="O79" s="65" t="s">
        <v>13</v>
      </c>
      <c r="P79" s="65" t="s">
        <v>13</v>
      </c>
      <c r="Q79" s="65" t="s">
        <v>13</v>
      </c>
      <c r="R79" s="65" t="s">
        <v>248</v>
      </c>
      <c r="S79" s="65" t="s">
        <v>13</v>
      </c>
      <c r="T79" s="65" t="s">
        <v>13</v>
      </c>
      <c r="U79" s="65" t="s">
        <v>13</v>
      </c>
      <c r="V79" s="80" t="s">
        <v>13</v>
      </c>
      <c r="W79" s="65" t="s">
        <v>13</v>
      </c>
      <c r="X79" s="65" t="s">
        <v>13</v>
      </c>
      <c r="Y79" s="65" t="s">
        <v>248</v>
      </c>
      <c r="Z79" s="65" t="s">
        <v>13</v>
      </c>
      <c r="AA79" s="65" t="s">
        <v>13</v>
      </c>
      <c r="AB79" s="65" t="s">
        <v>13</v>
      </c>
      <c r="AC79" s="65" t="s">
        <v>13</v>
      </c>
      <c r="AD79" s="65" t="s">
        <v>13</v>
      </c>
      <c r="AE79" s="65" t="s">
        <v>13</v>
      </c>
      <c r="AF79" s="65" t="s">
        <v>248</v>
      </c>
      <c r="AG79" s="65" t="s">
        <v>13</v>
      </c>
      <c r="AH79" s="65" t="s">
        <v>13</v>
      </c>
      <c r="AI79" s="65" t="s">
        <v>13</v>
      </c>
      <c r="AJ79" s="65" t="s">
        <v>13</v>
      </c>
      <c r="AK79" s="65" t="s">
        <v>13</v>
      </c>
      <c r="AL79" s="65" t="s">
        <v>13</v>
      </c>
      <c r="AM79" s="66">
        <f t="shared" si="4"/>
        <v>27</v>
      </c>
      <c r="AN79" s="67">
        <f t="shared" si="5"/>
        <v>4</v>
      </c>
      <c r="AO79" s="68">
        <f t="shared" si="6"/>
        <v>0</v>
      </c>
      <c r="AP79" s="69">
        <f t="shared" ref="AP79:AP123" si="7">AM79+AN79</f>
        <v>31</v>
      </c>
      <c r="AQ79" s="54"/>
    </row>
    <row r="80" spans="1:43" s="70" customFormat="1" ht="41.25" customHeight="1" x14ac:dyDescent="0.3">
      <c r="A80" s="71">
        <v>68</v>
      </c>
      <c r="B80" s="60" t="s">
        <v>155</v>
      </c>
      <c r="C80" s="72" t="s">
        <v>156</v>
      </c>
      <c r="D80" s="73">
        <v>5588</v>
      </c>
      <c r="E80" s="74" t="s">
        <v>99</v>
      </c>
      <c r="F80" s="75">
        <v>44250</v>
      </c>
      <c r="G80" s="64" t="s">
        <v>10</v>
      </c>
      <c r="H80" s="65" t="s">
        <v>241</v>
      </c>
      <c r="I80" s="65" t="s">
        <v>248</v>
      </c>
      <c r="J80" s="65" t="s">
        <v>13</v>
      </c>
      <c r="K80" s="65" t="s">
        <v>241</v>
      </c>
      <c r="L80" s="65" t="s">
        <v>13</v>
      </c>
      <c r="M80" s="65" t="s">
        <v>13</v>
      </c>
      <c r="N80" s="65" t="s">
        <v>13</v>
      </c>
      <c r="O80" s="65" t="s">
        <v>241</v>
      </c>
      <c r="P80" s="65" t="s">
        <v>248</v>
      </c>
      <c r="Q80" s="65" t="s">
        <v>13</v>
      </c>
      <c r="R80" s="65" t="s">
        <v>13</v>
      </c>
      <c r="S80" s="65" t="s">
        <v>13</v>
      </c>
      <c r="T80" s="65" t="s">
        <v>13</v>
      </c>
      <c r="U80" s="65" t="s">
        <v>241</v>
      </c>
      <c r="V80" s="65" t="s">
        <v>241</v>
      </c>
      <c r="W80" s="65" t="s">
        <v>13</v>
      </c>
      <c r="X80" s="65" t="s">
        <v>13</v>
      </c>
      <c r="Y80" s="65" t="s">
        <v>248</v>
      </c>
      <c r="Z80" s="65" t="s">
        <v>13</v>
      </c>
      <c r="AA80" s="65" t="s">
        <v>13</v>
      </c>
      <c r="AB80" s="65" t="s">
        <v>241</v>
      </c>
      <c r="AC80" s="65" t="s">
        <v>13</v>
      </c>
      <c r="AD80" s="65" t="s">
        <v>13</v>
      </c>
      <c r="AE80" s="65" t="s">
        <v>13</v>
      </c>
      <c r="AF80" s="65" t="s">
        <v>13</v>
      </c>
      <c r="AG80" s="65" t="s">
        <v>13</v>
      </c>
      <c r="AH80" s="65" t="s">
        <v>13</v>
      </c>
      <c r="AI80" s="65" t="s">
        <v>248</v>
      </c>
      <c r="AJ80" s="65" t="s">
        <v>13</v>
      </c>
      <c r="AK80" s="65" t="s">
        <v>13</v>
      </c>
      <c r="AL80" s="65" t="s">
        <v>13</v>
      </c>
      <c r="AM80" s="66">
        <f t="shared" si="4"/>
        <v>21</v>
      </c>
      <c r="AN80" s="67">
        <f t="shared" si="5"/>
        <v>4</v>
      </c>
      <c r="AO80" s="68">
        <f t="shared" si="6"/>
        <v>6</v>
      </c>
      <c r="AP80" s="69">
        <f t="shared" si="7"/>
        <v>25</v>
      </c>
      <c r="AQ80" s="54"/>
    </row>
    <row r="81" spans="1:43" s="70" customFormat="1" ht="41.25" customHeight="1" x14ac:dyDescent="0.3">
      <c r="A81" s="59">
        <v>69</v>
      </c>
      <c r="B81" s="60" t="s">
        <v>157</v>
      </c>
      <c r="C81" s="72" t="s">
        <v>158</v>
      </c>
      <c r="D81" s="73">
        <v>5714</v>
      </c>
      <c r="E81" s="74" t="s">
        <v>99</v>
      </c>
      <c r="F81" s="75">
        <v>44317</v>
      </c>
      <c r="G81" s="64" t="s">
        <v>10</v>
      </c>
      <c r="H81" s="65" t="s">
        <v>248</v>
      </c>
      <c r="I81" s="65" t="s">
        <v>13</v>
      </c>
      <c r="J81" s="65" t="s">
        <v>13</v>
      </c>
      <c r="K81" s="65" t="s">
        <v>13</v>
      </c>
      <c r="L81" s="65" t="s">
        <v>13</v>
      </c>
      <c r="M81" s="65" t="s">
        <v>13</v>
      </c>
      <c r="N81" s="65" t="s">
        <v>13</v>
      </c>
      <c r="O81" s="65" t="s">
        <v>248</v>
      </c>
      <c r="P81" s="65" t="s">
        <v>13</v>
      </c>
      <c r="Q81" s="65" t="s">
        <v>13</v>
      </c>
      <c r="R81" s="65" t="s">
        <v>13</v>
      </c>
      <c r="S81" s="65" t="s">
        <v>241</v>
      </c>
      <c r="T81" s="65" t="s">
        <v>13</v>
      </c>
      <c r="U81" s="65" t="s">
        <v>13</v>
      </c>
      <c r="V81" s="65" t="s">
        <v>248</v>
      </c>
      <c r="W81" s="65" t="s">
        <v>241</v>
      </c>
      <c r="X81" s="65" t="s">
        <v>13</v>
      </c>
      <c r="Y81" s="65" t="s">
        <v>241</v>
      </c>
      <c r="Z81" s="65" t="s">
        <v>13</v>
      </c>
      <c r="AA81" s="65" t="s">
        <v>13</v>
      </c>
      <c r="AB81" s="65" t="s">
        <v>13</v>
      </c>
      <c r="AC81" s="65" t="s">
        <v>248</v>
      </c>
      <c r="AD81" s="65" t="s">
        <v>13</v>
      </c>
      <c r="AE81" s="65" t="s">
        <v>13</v>
      </c>
      <c r="AF81" s="65" t="s">
        <v>13</v>
      </c>
      <c r="AG81" s="65" t="s">
        <v>13</v>
      </c>
      <c r="AH81" s="65" t="s">
        <v>13</v>
      </c>
      <c r="AI81" s="65" t="s">
        <v>13</v>
      </c>
      <c r="AJ81" s="65" t="s">
        <v>248</v>
      </c>
      <c r="AK81" s="65" t="s">
        <v>13</v>
      </c>
      <c r="AL81" s="65" t="s">
        <v>13</v>
      </c>
      <c r="AM81" s="66">
        <f t="shared" si="4"/>
        <v>23</v>
      </c>
      <c r="AN81" s="67">
        <f t="shared" si="5"/>
        <v>5</v>
      </c>
      <c r="AO81" s="68">
        <f t="shared" si="6"/>
        <v>3</v>
      </c>
      <c r="AP81" s="69">
        <f t="shared" si="7"/>
        <v>28</v>
      </c>
      <c r="AQ81" s="54"/>
    </row>
    <row r="82" spans="1:43" s="70" customFormat="1" ht="41.25" customHeight="1" x14ac:dyDescent="0.3">
      <c r="A82" s="71">
        <v>70</v>
      </c>
      <c r="B82" s="60" t="s">
        <v>238</v>
      </c>
      <c r="C82" s="85" t="s">
        <v>253</v>
      </c>
      <c r="D82" s="73">
        <v>5572</v>
      </c>
      <c r="E82" s="74" t="s">
        <v>99</v>
      </c>
      <c r="F82" s="75">
        <v>44226</v>
      </c>
      <c r="G82" s="64" t="s">
        <v>10</v>
      </c>
      <c r="H82" s="65" t="s">
        <v>13</v>
      </c>
      <c r="I82" s="65" t="s">
        <v>13</v>
      </c>
      <c r="J82" s="65" t="s">
        <v>248</v>
      </c>
      <c r="K82" s="65" t="s">
        <v>13</v>
      </c>
      <c r="L82" s="65" t="s">
        <v>241</v>
      </c>
      <c r="M82" s="65" t="s">
        <v>241</v>
      </c>
      <c r="N82" s="65" t="s">
        <v>241</v>
      </c>
      <c r="O82" s="65" t="s">
        <v>13</v>
      </c>
      <c r="P82" s="65" t="s">
        <v>13</v>
      </c>
      <c r="Q82" s="65" t="s">
        <v>241</v>
      </c>
      <c r="R82" s="65" t="s">
        <v>248</v>
      </c>
      <c r="S82" s="65" t="s">
        <v>13</v>
      </c>
      <c r="T82" s="65" t="s">
        <v>13</v>
      </c>
      <c r="U82" s="65" t="s">
        <v>13</v>
      </c>
      <c r="V82" s="65" t="s">
        <v>241</v>
      </c>
      <c r="W82" s="65" t="s">
        <v>13</v>
      </c>
      <c r="X82" s="65" t="s">
        <v>241</v>
      </c>
      <c r="Y82" s="65" t="s">
        <v>13</v>
      </c>
      <c r="Z82" s="65" t="s">
        <v>248</v>
      </c>
      <c r="AA82" s="65" t="s">
        <v>241</v>
      </c>
      <c r="AB82" s="65" t="s">
        <v>13</v>
      </c>
      <c r="AC82" s="65" t="s">
        <v>13</v>
      </c>
      <c r="AD82" s="65" t="s">
        <v>13</v>
      </c>
      <c r="AE82" s="65" t="s">
        <v>13</v>
      </c>
      <c r="AF82" s="65" t="s">
        <v>13</v>
      </c>
      <c r="AG82" s="65" t="s">
        <v>13</v>
      </c>
      <c r="AH82" s="65" t="s">
        <v>248</v>
      </c>
      <c r="AI82" s="65" t="s">
        <v>13</v>
      </c>
      <c r="AJ82" s="65" t="s">
        <v>13</v>
      </c>
      <c r="AK82" s="65" t="s">
        <v>241</v>
      </c>
      <c r="AL82" s="65" t="s">
        <v>241</v>
      </c>
      <c r="AM82" s="66">
        <f t="shared" si="4"/>
        <v>18</v>
      </c>
      <c r="AN82" s="67">
        <f t="shared" si="5"/>
        <v>4</v>
      </c>
      <c r="AO82" s="68">
        <f t="shared" si="6"/>
        <v>9</v>
      </c>
      <c r="AP82" s="69">
        <f t="shared" si="7"/>
        <v>22</v>
      </c>
      <c r="AQ82" s="54"/>
    </row>
    <row r="83" spans="1:43" s="70" customFormat="1" ht="41.25" customHeight="1" x14ac:dyDescent="0.3">
      <c r="A83" s="59">
        <v>71</v>
      </c>
      <c r="B83" s="60" t="s">
        <v>159</v>
      </c>
      <c r="C83" s="72" t="s">
        <v>112</v>
      </c>
      <c r="D83" s="73">
        <v>5753</v>
      </c>
      <c r="E83" s="74" t="s">
        <v>99</v>
      </c>
      <c r="F83" s="75">
        <v>44327</v>
      </c>
      <c r="G83" s="64" t="s">
        <v>10</v>
      </c>
      <c r="H83" s="65" t="s">
        <v>13</v>
      </c>
      <c r="I83" s="65" t="s">
        <v>13</v>
      </c>
      <c r="J83" s="65" t="s">
        <v>13</v>
      </c>
      <c r="K83" s="65" t="s">
        <v>248</v>
      </c>
      <c r="L83" s="65" t="s">
        <v>13</v>
      </c>
      <c r="M83" s="65" t="s">
        <v>13</v>
      </c>
      <c r="N83" s="65" t="s">
        <v>13</v>
      </c>
      <c r="O83" s="65" t="s">
        <v>13</v>
      </c>
      <c r="P83" s="65" t="s">
        <v>13</v>
      </c>
      <c r="Q83" s="65" t="s">
        <v>13</v>
      </c>
      <c r="R83" s="65" t="s">
        <v>248</v>
      </c>
      <c r="S83" s="65" t="s">
        <v>13</v>
      </c>
      <c r="T83" s="65" t="s">
        <v>241</v>
      </c>
      <c r="U83" s="65" t="s">
        <v>13</v>
      </c>
      <c r="V83" s="65" t="s">
        <v>13</v>
      </c>
      <c r="W83" s="65" t="s">
        <v>13</v>
      </c>
      <c r="X83" s="65" t="s">
        <v>13</v>
      </c>
      <c r="Y83" s="65" t="s">
        <v>248</v>
      </c>
      <c r="Z83" s="65" t="s">
        <v>13</v>
      </c>
      <c r="AA83" s="65" t="s">
        <v>13</v>
      </c>
      <c r="AB83" s="65" t="s">
        <v>13</v>
      </c>
      <c r="AC83" s="65" t="s">
        <v>13</v>
      </c>
      <c r="AD83" s="65" t="s">
        <v>13</v>
      </c>
      <c r="AE83" s="65" t="s">
        <v>13</v>
      </c>
      <c r="AF83" s="65" t="s">
        <v>248</v>
      </c>
      <c r="AG83" s="65" t="s">
        <v>13</v>
      </c>
      <c r="AH83" s="65" t="s">
        <v>13</v>
      </c>
      <c r="AI83" s="65" t="s">
        <v>13</v>
      </c>
      <c r="AJ83" s="65" t="s">
        <v>13</v>
      </c>
      <c r="AK83" s="65" t="s">
        <v>13</v>
      </c>
      <c r="AL83" s="65" t="s">
        <v>13</v>
      </c>
      <c r="AM83" s="66">
        <f t="shared" si="4"/>
        <v>26</v>
      </c>
      <c r="AN83" s="67">
        <f t="shared" si="5"/>
        <v>4</v>
      </c>
      <c r="AO83" s="68">
        <f t="shared" si="6"/>
        <v>1</v>
      </c>
      <c r="AP83" s="69">
        <f t="shared" si="7"/>
        <v>30</v>
      </c>
      <c r="AQ83" s="54"/>
    </row>
    <row r="84" spans="1:43" s="70" customFormat="1" ht="41.25" customHeight="1" x14ac:dyDescent="0.3">
      <c r="A84" s="71">
        <v>72</v>
      </c>
      <c r="B84" s="60" t="s">
        <v>160</v>
      </c>
      <c r="C84" s="72" t="s">
        <v>161</v>
      </c>
      <c r="D84" s="73">
        <v>5759</v>
      </c>
      <c r="E84" s="74" t="s">
        <v>99</v>
      </c>
      <c r="F84" s="75">
        <v>44328</v>
      </c>
      <c r="G84" s="64" t="s">
        <v>10</v>
      </c>
      <c r="H84" s="65" t="s">
        <v>13</v>
      </c>
      <c r="I84" s="65" t="s">
        <v>241</v>
      </c>
      <c r="J84" s="65" t="s">
        <v>241</v>
      </c>
      <c r="K84" s="65" t="s">
        <v>241</v>
      </c>
      <c r="L84" s="65" t="s">
        <v>248</v>
      </c>
      <c r="M84" s="65" t="s">
        <v>13</v>
      </c>
      <c r="N84" s="65" t="s">
        <v>13</v>
      </c>
      <c r="O84" s="65" t="s">
        <v>13</v>
      </c>
      <c r="P84" s="65" t="s">
        <v>13</v>
      </c>
      <c r="Q84" s="65" t="s">
        <v>241</v>
      </c>
      <c r="R84" s="65" t="s">
        <v>13</v>
      </c>
      <c r="S84" s="65" t="s">
        <v>13</v>
      </c>
      <c r="T84" s="65" t="s">
        <v>248</v>
      </c>
      <c r="U84" s="65" t="s">
        <v>13</v>
      </c>
      <c r="V84" s="65" t="s">
        <v>241</v>
      </c>
      <c r="W84" s="65" t="s">
        <v>13</v>
      </c>
      <c r="X84" s="65" t="s">
        <v>241</v>
      </c>
      <c r="Y84" s="65" t="s">
        <v>13</v>
      </c>
      <c r="Z84" s="65" t="s">
        <v>13</v>
      </c>
      <c r="AA84" s="65" t="s">
        <v>13</v>
      </c>
      <c r="AB84" s="65" t="s">
        <v>248</v>
      </c>
      <c r="AC84" s="65" t="s">
        <v>13</v>
      </c>
      <c r="AD84" s="65" t="s">
        <v>13</v>
      </c>
      <c r="AE84" s="65" t="s">
        <v>241</v>
      </c>
      <c r="AF84" s="65" t="s">
        <v>13</v>
      </c>
      <c r="AG84" s="65" t="s">
        <v>13</v>
      </c>
      <c r="AH84" s="65" t="s">
        <v>13</v>
      </c>
      <c r="AI84" s="65" t="s">
        <v>13</v>
      </c>
      <c r="AJ84" s="65" t="s">
        <v>248</v>
      </c>
      <c r="AK84" s="65" t="s">
        <v>13</v>
      </c>
      <c r="AL84" s="65" t="s">
        <v>241</v>
      </c>
      <c r="AM84" s="66">
        <f t="shared" si="4"/>
        <v>19</v>
      </c>
      <c r="AN84" s="67">
        <f t="shared" si="5"/>
        <v>4</v>
      </c>
      <c r="AO84" s="68">
        <f t="shared" si="6"/>
        <v>8</v>
      </c>
      <c r="AP84" s="69">
        <f t="shared" si="7"/>
        <v>23</v>
      </c>
      <c r="AQ84" s="54"/>
    </row>
    <row r="85" spans="1:43" s="70" customFormat="1" ht="41.25" customHeight="1" x14ac:dyDescent="0.3">
      <c r="A85" s="59">
        <v>73</v>
      </c>
      <c r="B85" s="60" t="s">
        <v>162</v>
      </c>
      <c r="C85" s="72" t="s">
        <v>163</v>
      </c>
      <c r="D85" s="73">
        <v>5447</v>
      </c>
      <c r="E85" s="74" t="s">
        <v>99</v>
      </c>
      <c r="F85" s="75">
        <v>44116</v>
      </c>
      <c r="G85" s="64" t="s">
        <v>10</v>
      </c>
      <c r="H85" s="65" t="s">
        <v>13</v>
      </c>
      <c r="I85" s="65" t="s">
        <v>13</v>
      </c>
      <c r="J85" s="65" t="s">
        <v>13</v>
      </c>
      <c r="K85" s="65" t="s">
        <v>13</v>
      </c>
      <c r="L85" s="65" t="s">
        <v>13</v>
      </c>
      <c r="M85" s="65" t="s">
        <v>248</v>
      </c>
      <c r="N85" s="65" t="s">
        <v>13</v>
      </c>
      <c r="O85" s="65" t="s">
        <v>13</v>
      </c>
      <c r="P85" s="65" t="s">
        <v>13</v>
      </c>
      <c r="Q85" s="65" t="s">
        <v>13</v>
      </c>
      <c r="R85" s="65" t="s">
        <v>13</v>
      </c>
      <c r="S85" s="65" t="s">
        <v>13</v>
      </c>
      <c r="T85" s="65" t="s">
        <v>248</v>
      </c>
      <c r="U85" s="65" t="s">
        <v>13</v>
      </c>
      <c r="V85" s="65" t="s">
        <v>13</v>
      </c>
      <c r="W85" s="65" t="s">
        <v>13</v>
      </c>
      <c r="X85" s="65" t="s">
        <v>13</v>
      </c>
      <c r="Y85" s="65" t="s">
        <v>13</v>
      </c>
      <c r="Z85" s="65" t="s">
        <v>13</v>
      </c>
      <c r="AA85" s="65" t="s">
        <v>248</v>
      </c>
      <c r="AB85" s="65" t="s">
        <v>13</v>
      </c>
      <c r="AC85" s="65" t="s">
        <v>13</v>
      </c>
      <c r="AD85" s="65" t="s">
        <v>13</v>
      </c>
      <c r="AE85" s="65" t="s">
        <v>13</v>
      </c>
      <c r="AF85" s="65" t="s">
        <v>13</v>
      </c>
      <c r="AG85" s="65" t="s">
        <v>13</v>
      </c>
      <c r="AH85" s="65" t="s">
        <v>248</v>
      </c>
      <c r="AI85" s="65" t="s">
        <v>13</v>
      </c>
      <c r="AJ85" s="65" t="s">
        <v>13</v>
      </c>
      <c r="AK85" s="65" t="s">
        <v>13</v>
      </c>
      <c r="AL85" s="65" t="s">
        <v>13</v>
      </c>
      <c r="AM85" s="66">
        <f t="shared" si="4"/>
        <v>27</v>
      </c>
      <c r="AN85" s="67">
        <f t="shared" si="5"/>
        <v>4</v>
      </c>
      <c r="AO85" s="68">
        <f t="shared" si="6"/>
        <v>0</v>
      </c>
      <c r="AP85" s="69">
        <f t="shared" si="7"/>
        <v>31</v>
      </c>
      <c r="AQ85" s="54"/>
    </row>
    <row r="86" spans="1:43" s="70" customFormat="1" ht="41.25" customHeight="1" x14ac:dyDescent="0.3">
      <c r="A86" s="71">
        <v>74</v>
      </c>
      <c r="B86" s="60" t="s">
        <v>164</v>
      </c>
      <c r="C86" s="72" t="s">
        <v>165</v>
      </c>
      <c r="D86" s="73">
        <v>5836</v>
      </c>
      <c r="E86" s="74" t="s">
        <v>99</v>
      </c>
      <c r="F86" s="75">
        <v>44358</v>
      </c>
      <c r="G86" s="64" t="s">
        <v>10</v>
      </c>
      <c r="H86" s="65" t="s">
        <v>241</v>
      </c>
      <c r="I86" s="65" t="s">
        <v>241</v>
      </c>
      <c r="J86" s="65" t="s">
        <v>241</v>
      </c>
      <c r="K86" s="65" t="s">
        <v>241</v>
      </c>
      <c r="L86" s="65" t="s">
        <v>241</v>
      </c>
      <c r="M86" s="65" t="s">
        <v>241</v>
      </c>
      <c r="N86" s="65" t="s">
        <v>241</v>
      </c>
      <c r="O86" s="65" t="s">
        <v>241</v>
      </c>
      <c r="P86" s="65" t="s">
        <v>241</v>
      </c>
      <c r="Q86" s="65" t="s">
        <v>241</v>
      </c>
      <c r="R86" s="65" t="s">
        <v>241</v>
      </c>
      <c r="S86" s="65" t="s">
        <v>241</v>
      </c>
      <c r="T86" s="65" t="s">
        <v>241</v>
      </c>
      <c r="U86" s="65" t="s">
        <v>241</v>
      </c>
      <c r="V86" s="65" t="s">
        <v>241</v>
      </c>
      <c r="W86" s="65" t="s">
        <v>241</v>
      </c>
      <c r="X86" s="65" t="s">
        <v>241</v>
      </c>
      <c r="Y86" s="65" t="s">
        <v>241</v>
      </c>
      <c r="Z86" s="65" t="s">
        <v>241</v>
      </c>
      <c r="AA86" s="65" t="s">
        <v>241</v>
      </c>
      <c r="AB86" s="65" t="s">
        <v>241</v>
      </c>
      <c r="AC86" s="65" t="s">
        <v>13</v>
      </c>
      <c r="AD86" s="65" t="s">
        <v>241</v>
      </c>
      <c r="AE86" s="65" t="s">
        <v>241</v>
      </c>
      <c r="AF86" s="65" t="s">
        <v>241</v>
      </c>
      <c r="AG86" s="65" t="s">
        <v>241</v>
      </c>
      <c r="AH86" s="65" t="s">
        <v>241</v>
      </c>
      <c r="AI86" s="65" t="s">
        <v>241</v>
      </c>
      <c r="AJ86" s="65" t="s">
        <v>241</v>
      </c>
      <c r="AK86" s="65" t="s">
        <v>241</v>
      </c>
      <c r="AL86" s="65" t="s">
        <v>241</v>
      </c>
      <c r="AM86" s="66">
        <f t="shared" si="4"/>
        <v>1</v>
      </c>
      <c r="AN86" s="67">
        <f t="shared" si="5"/>
        <v>0</v>
      </c>
      <c r="AO86" s="68">
        <f t="shared" si="6"/>
        <v>30</v>
      </c>
      <c r="AP86" s="69">
        <f t="shared" si="7"/>
        <v>1</v>
      </c>
      <c r="AQ86" s="54"/>
    </row>
    <row r="87" spans="1:43" s="70" customFormat="1" ht="41.25" customHeight="1" x14ac:dyDescent="0.3">
      <c r="A87" s="59">
        <v>75</v>
      </c>
      <c r="B87" s="60" t="s">
        <v>166</v>
      </c>
      <c r="C87" s="72" t="s">
        <v>167</v>
      </c>
      <c r="D87" s="73">
        <v>5819</v>
      </c>
      <c r="E87" s="74" t="s">
        <v>99</v>
      </c>
      <c r="F87" s="75">
        <v>44358</v>
      </c>
      <c r="G87" s="64" t="s">
        <v>10</v>
      </c>
      <c r="H87" s="65" t="s">
        <v>13</v>
      </c>
      <c r="I87" s="65" t="s">
        <v>248</v>
      </c>
      <c r="J87" s="65" t="s">
        <v>13</v>
      </c>
      <c r="K87" s="65" t="s">
        <v>13</v>
      </c>
      <c r="L87" s="65" t="s">
        <v>13</v>
      </c>
      <c r="M87" s="65" t="s">
        <v>13</v>
      </c>
      <c r="N87" s="65" t="s">
        <v>13</v>
      </c>
      <c r="O87" s="65" t="s">
        <v>13</v>
      </c>
      <c r="P87" s="65" t="s">
        <v>248</v>
      </c>
      <c r="Q87" s="65" t="s">
        <v>13</v>
      </c>
      <c r="R87" s="65" t="s">
        <v>241</v>
      </c>
      <c r="S87" s="65" t="s">
        <v>13</v>
      </c>
      <c r="T87" s="65" t="s">
        <v>13</v>
      </c>
      <c r="U87" s="65" t="s">
        <v>13</v>
      </c>
      <c r="V87" s="65" t="s">
        <v>13</v>
      </c>
      <c r="W87" s="65" t="s">
        <v>248</v>
      </c>
      <c r="X87" s="65" t="s">
        <v>13</v>
      </c>
      <c r="Y87" s="65" t="s">
        <v>13</v>
      </c>
      <c r="Z87" s="65" t="s">
        <v>13</v>
      </c>
      <c r="AA87" s="65" t="s">
        <v>13</v>
      </c>
      <c r="AB87" s="65" t="s">
        <v>13</v>
      </c>
      <c r="AC87" s="65" t="s">
        <v>13</v>
      </c>
      <c r="AD87" s="65" t="s">
        <v>248</v>
      </c>
      <c r="AE87" s="65" t="s">
        <v>13</v>
      </c>
      <c r="AF87" s="65" t="s">
        <v>13</v>
      </c>
      <c r="AG87" s="65" t="s">
        <v>13</v>
      </c>
      <c r="AH87" s="65" t="s">
        <v>13</v>
      </c>
      <c r="AI87" s="65" t="s">
        <v>241</v>
      </c>
      <c r="AJ87" s="65" t="s">
        <v>241</v>
      </c>
      <c r="AK87" s="65" t="s">
        <v>248</v>
      </c>
      <c r="AL87" s="65" t="s">
        <v>13</v>
      </c>
      <c r="AM87" s="66">
        <f t="shared" si="4"/>
        <v>23</v>
      </c>
      <c r="AN87" s="67">
        <f t="shared" si="5"/>
        <v>5</v>
      </c>
      <c r="AO87" s="68">
        <f t="shared" si="6"/>
        <v>3</v>
      </c>
      <c r="AP87" s="69">
        <f t="shared" si="7"/>
        <v>28</v>
      </c>
      <c r="AQ87" s="54"/>
    </row>
    <row r="88" spans="1:43" s="70" customFormat="1" ht="41.25" customHeight="1" x14ac:dyDescent="0.3">
      <c r="A88" s="71">
        <v>76</v>
      </c>
      <c r="B88" s="60" t="s">
        <v>168</v>
      </c>
      <c r="C88" s="72" t="s">
        <v>169</v>
      </c>
      <c r="D88" s="73">
        <v>5756</v>
      </c>
      <c r="E88" s="74" t="s">
        <v>99</v>
      </c>
      <c r="F88" s="75">
        <v>44362</v>
      </c>
      <c r="G88" s="64" t="s">
        <v>10</v>
      </c>
      <c r="H88" s="65" t="s">
        <v>13</v>
      </c>
      <c r="I88" s="65" t="s">
        <v>13</v>
      </c>
      <c r="J88" s="65" t="s">
        <v>13</v>
      </c>
      <c r="K88" s="65" t="s">
        <v>13</v>
      </c>
      <c r="L88" s="65" t="s">
        <v>13</v>
      </c>
      <c r="M88" s="65" t="s">
        <v>13</v>
      </c>
      <c r="N88" s="65" t="s">
        <v>248</v>
      </c>
      <c r="O88" s="65" t="s">
        <v>241</v>
      </c>
      <c r="P88" s="65" t="s">
        <v>241</v>
      </c>
      <c r="Q88" s="65" t="s">
        <v>241</v>
      </c>
      <c r="R88" s="65" t="s">
        <v>13</v>
      </c>
      <c r="S88" s="65" t="s">
        <v>13</v>
      </c>
      <c r="T88" s="65" t="s">
        <v>13</v>
      </c>
      <c r="U88" s="65" t="s">
        <v>13</v>
      </c>
      <c r="V88" s="65" t="s">
        <v>248</v>
      </c>
      <c r="W88" s="65" t="s">
        <v>13</v>
      </c>
      <c r="X88" s="65" t="s">
        <v>13</v>
      </c>
      <c r="Y88" s="65" t="s">
        <v>13</v>
      </c>
      <c r="Z88" s="65" t="s">
        <v>13</v>
      </c>
      <c r="AA88" s="65" t="s">
        <v>13</v>
      </c>
      <c r="AB88" s="65" t="s">
        <v>13</v>
      </c>
      <c r="AC88" s="65" t="s">
        <v>248</v>
      </c>
      <c r="AD88" s="65" t="s">
        <v>13</v>
      </c>
      <c r="AE88" s="65" t="s">
        <v>13</v>
      </c>
      <c r="AF88" s="65" t="s">
        <v>13</v>
      </c>
      <c r="AG88" s="65" t="s">
        <v>13</v>
      </c>
      <c r="AH88" s="65" t="s">
        <v>13</v>
      </c>
      <c r="AI88" s="65" t="s">
        <v>13</v>
      </c>
      <c r="AJ88" s="65" t="s">
        <v>248</v>
      </c>
      <c r="AK88" s="65" t="s">
        <v>13</v>
      </c>
      <c r="AL88" s="65" t="s">
        <v>13</v>
      </c>
      <c r="AM88" s="66">
        <f t="shared" si="4"/>
        <v>24</v>
      </c>
      <c r="AN88" s="67">
        <f t="shared" si="5"/>
        <v>4</v>
      </c>
      <c r="AO88" s="68">
        <f t="shared" si="6"/>
        <v>3</v>
      </c>
      <c r="AP88" s="69">
        <f t="shared" si="7"/>
        <v>28</v>
      </c>
      <c r="AQ88" s="54"/>
    </row>
    <row r="89" spans="1:43" s="70" customFormat="1" ht="41.25" customHeight="1" x14ac:dyDescent="0.3">
      <c r="A89" s="59">
        <v>77</v>
      </c>
      <c r="B89" s="60" t="s">
        <v>170</v>
      </c>
      <c r="C89" s="72" t="s">
        <v>171</v>
      </c>
      <c r="D89" s="73">
        <v>5833</v>
      </c>
      <c r="E89" s="74" t="s">
        <v>99</v>
      </c>
      <c r="F89" s="75">
        <v>44362</v>
      </c>
      <c r="G89" s="64" t="s">
        <v>10</v>
      </c>
      <c r="H89" s="65" t="s">
        <v>13</v>
      </c>
      <c r="I89" s="65" t="s">
        <v>13</v>
      </c>
      <c r="J89" s="65" t="s">
        <v>13</v>
      </c>
      <c r="K89" s="65" t="s">
        <v>13</v>
      </c>
      <c r="L89" s="65" t="s">
        <v>241</v>
      </c>
      <c r="M89" s="65" t="s">
        <v>248</v>
      </c>
      <c r="N89" s="65" t="s">
        <v>13</v>
      </c>
      <c r="O89" s="65" t="s">
        <v>13</v>
      </c>
      <c r="P89" s="65" t="s">
        <v>13</v>
      </c>
      <c r="Q89" s="65" t="s">
        <v>13</v>
      </c>
      <c r="R89" s="65" t="s">
        <v>13</v>
      </c>
      <c r="S89" s="65" t="s">
        <v>13</v>
      </c>
      <c r="T89" s="65" t="s">
        <v>248</v>
      </c>
      <c r="U89" s="65" t="s">
        <v>13</v>
      </c>
      <c r="V89" s="65" t="s">
        <v>13</v>
      </c>
      <c r="W89" s="65" t="s">
        <v>13</v>
      </c>
      <c r="X89" s="65" t="s">
        <v>13</v>
      </c>
      <c r="Y89" s="65" t="s">
        <v>13</v>
      </c>
      <c r="Z89" s="65" t="s">
        <v>13</v>
      </c>
      <c r="AA89" s="65" t="s">
        <v>248</v>
      </c>
      <c r="AB89" s="65" t="s">
        <v>241</v>
      </c>
      <c r="AC89" s="65" t="s">
        <v>13</v>
      </c>
      <c r="AD89" s="65" t="s">
        <v>13</v>
      </c>
      <c r="AE89" s="65" t="s">
        <v>13</v>
      </c>
      <c r="AF89" s="65" t="s">
        <v>241</v>
      </c>
      <c r="AG89" s="65" t="s">
        <v>13</v>
      </c>
      <c r="AH89" s="65" t="s">
        <v>13</v>
      </c>
      <c r="AI89" s="65" t="s">
        <v>248</v>
      </c>
      <c r="AJ89" s="65" t="s">
        <v>13</v>
      </c>
      <c r="AK89" s="65" t="s">
        <v>13</v>
      </c>
      <c r="AL89" s="65" t="s">
        <v>13</v>
      </c>
      <c r="AM89" s="66">
        <f t="shared" si="4"/>
        <v>24</v>
      </c>
      <c r="AN89" s="67">
        <f t="shared" si="5"/>
        <v>4</v>
      </c>
      <c r="AO89" s="68">
        <f t="shared" si="6"/>
        <v>3</v>
      </c>
      <c r="AP89" s="69">
        <f t="shared" si="7"/>
        <v>28</v>
      </c>
      <c r="AQ89" s="54"/>
    </row>
    <row r="90" spans="1:43" s="70" customFormat="1" ht="41.25" customHeight="1" x14ac:dyDescent="0.3">
      <c r="A90" s="71">
        <v>78</v>
      </c>
      <c r="B90" s="60" t="s">
        <v>175</v>
      </c>
      <c r="C90" s="72" t="s">
        <v>176</v>
      </c>
      <c r="D90" s="73">
        <v>5420</v>
      </c>
      <c r="E90" s="74" t="s">
        <v>100</v>
      </c>
      <c r="F90" s="75">
        <v>44095</v>
      </c>
      <c r="G90" s="64" t="s">
        <v>101</v>
      </c>
      <c r="H90" s="65" t="s">
        <v>13</v>
      </c>
      <c r="I90" s="65" t="s">
        <v>241</v>
      </c>
      <c r="J90" s="65" t="s">
        <v>248</v>
      </c>
      <c r="K90" s="65" t="s">
        <v>13</v>
      </c>
      <c r="L90" s="65" t="s">
        <v>241</v>
      </c>
      <c r="M90" s="65" t="s">
        <v>13</v>
      </c>
      <c r="N90" s="65" t="s">
        <v>241</v>
      </c>
      <c r="O90" s="65" t="s">
        <v>13</v>
      </c>
      <c r="P90" s="65" t="s">
        <v>13</v>
      </c>
      <c r="Q90" s="65" t="s">
        <v>13</v>
      </c>
      <c r="R90" s="65" t="s">
        <v>13</v>
      </c>
      <c r="S90" s="65" t="s">
        <v>248</v>
      </c>
      <c r="T90" s="65" t="s">
        <v>13</v>
      </c>
      <c r="U90" s="65" t="s">
        <v>13</v>
      </c>
      <c r="V90" s="65" t="s">
        <v>13</v>
      </c>
      <c r="W90" s="65" t="s">
        <v>13</v>
      </c>
      <c r="X90" s="65" t="s">
        <v>13</v>
      </c>
      <c r="Y90" s="65" t="s">
        <v>13</v>
      </c>
      <c r="Z90" s="65" t="s">
        <v>241</v>
      </c>
      <c r="AA90" s="65" t="s">
        <v>241</v>
      </c>
      <c r="AB90" s="65" t="s">
        <v>248</v>
      </c>
      <c r="AC90" s="65" t="s">
        <v>13</v>
      </c>
      <c r="AD90" s="65" t="s">
        <v>13</v>
      </c>
      <c r="AE90" s="65" t="s">
        <v>13</v>
      </c>
      <c r="AF90" s="65" t="s">
        <v>13</v>
      </c>
      <c r="AG90" s="65" t="s">
        <v>13</v>
      </c>
      <c r="AH90" s="65" t="s">
        <v>13</v>
      </c>
      <c r="AI90" s="65" t="s">
        <v>13</v>
      </c>
      <c r="AJ90" s="65" t="s">
        <v>13</v>
      </c>
      <c r="AK90" s="65" t="s">
        <v>248</v>
      </c>
      <c r="AL90" s="65" t="s">
        <v>13</v>
      </c>
      <c r="AM90" s="66">
        <f t="shared" si="4"/>
        <v>22</v>
      </c>
      <c r="AN90" s="67">
        <f t="shared" si="5"/>
        <v>4</v>
      </c>
      <c r="AO90" s="68">
        <f t="shared" si="6"/>
        <v>5</v>
      </c>
      <c r="AP90" s="69">
        <f t="shared" si="7"/>
        <v>26</v>
      </c>
      <c r="AQ90" s="54"/>
    </row>
    <row r="91" spans="1:43" s="70" customFormat="1" ht="41.25" customHeight="1" x14ac:dyDescent="0.3">
      <c r="A91" s="59">
        <v>79</v>
      </c>
      <c r="B91" s="60" t="s">
        <v>177</v>
      </c>
      <c r="C91" s="72" t="s">
        <v>178</v>
      </c>
      <c r="D91" s="73">
        <v>5896</v>
      </c>
      <c r="E91" s="74" t="s">
        <v>99</v>
      </c>
      <c r="F91" s="75">
        <v>44400</v>
      </c>
      <c r="G91" s="64" t="s">
        <v>10</v>
      </c>
      <c r="H91" s="65" t="s">
        <v>13</v>
      </c>
      <c r="I91" s="65" t="s">
        <v>13</v>
      </c>
      <c r="J91" s="65" t="s">
        <v>248</v>
      </c>
      <c r="K91" s="65" t="s">
        <v>241</v>
      </c>
      <c r="L91" s="65" t="s">
        <v>13</v>
      </c>
      <c r="M91" s="65" t="s">
        <v>13</v>
      </c>
      <c r="N91" s="65" t="s">
        <v>13</v>
      </c>
      <c r="O91" s="65" t="s">
        <v>13</v>
      </c>
      <c r="P91" s="65" t="s">
        <v>13</v>
      </c>
      <c r="Q91" s="65" t="s">
        <v>241</v>
      </c>
      <c r="R91" s="65" t="s">
        <v>248</v>
      </c>
      <c r="S91" s="65" t="s">
        <v>13</v>
      </c>
      <c r="T91" s="65" t="s">
        <v>13</v>
      </c>
      <c r="U91" s="65" t="s">
        <v>13</v>
      </c>
      <c r="V91" s="65" t="s">
        <v>13</v>
      </c>
      <c r="W91" s="65" t="s">
        <v>241</v>
      </c>
      <c r="X91" s="65" t="s">
        <v>241</v>
      </c>
      <c r="Y91" s="65" t="s">
        <v>248</v>
      </c>
      <c r="Z91" s="65" t="s">
        <v>13</v>
      </c>
      <c r="AA91" s="65" t="s">
        <v>13</v>
      </c>
      <c r="AB91" s="65" t="s">
        <v>13</v>
      </c>
      <c r="AC91" s="65" t="s">
        <v>13</v>
      </c>
      <c r="AD91" s="65" t="s">
        <v>13</v>
      </c>
      <c r="AE91" s="65" t="s">
        <v>241</v>
      </c>
      <c r="AF91" s="65" t="s">
        <v>13</v>
      </c>
      <c r="AG91" s="65" t="s">
        <v>248</v>
      </c>
      <c r="AH91" s="65" t="s">
        <v>13</v>
      </c>
      <c r="AI91" s="65" t="s">
        <v>13</v>
      </c>
      <c r="AJ91" s="65" t="s">
        <v>13</v>
      </c>
      <c r="AK91" s="65" t="s">
        <v>241</v>
      </c>
      <c r="AL91" s="65" t="s">
        <v>13</v>
      </c>
      <c r="AM91" s="66">
        <f t="shared" si="4"/>
        <v>21</v>
      </c>
      <c r="AN91" s="67">
        <f t="shared" si="5"/>
        <v>4</v>
      </c>
      <c r="AO91" s="68">
        <f t="shared" si="6"/>
        <v>6</v>
      </c>
      <c r="AP91" s="69">
        <f t="shared" si="7"/>
        <v>25</v>
      </c>
      <c r="AQ91" s="54"/>
    </row>
    <row r="92" spans="1:43" s="70" customFormat="1" ht="41.25" customHeight="1" x14ac:dyDescent="0.3">
      <c r="A92" s="71">
        <v>80</v>
      </c>
      <c r="B92" s="60" t="s">
        <v>179</v>
      </c>
      <c r="C92" s="72" t="s">
        <v>180</v>
      </c>
      <c r="D92" s="73">
        <v>5907</v>
      </c>
      <c r="E92" s="74" t="s">
        <v>100</v>
      </c>
      <c r="F92" s="75">
        <v>44404</v>
      </c>
      <c r="G92" s="64" t="s">
        <v>101</v>
      </c>
      <c r="H92" s="65" t="s">
        <v>13</v>
      </c>
      <c r="I92" s="65" t="s">
        <v>13</v>
      </c>
      <c r="J92" s="65" t="s">
        <v>13</v>
      </c>
      <c r="K92" s="65" t="s">
        <v>13</v>
      </c>
      <c r="L92" s="65" t="s">
        <v>13</v>
      </c>
      <c r="M92" s="65" t="s">
        <v>248</v>
      </c>
      <c r="N92" s="65" t="s">
        <v>13</v>
      </c>
      <c r="O92" s="65" t="s">
        <v>13</v>
      </c>
      <c r="P92" s="65" t="s">
        <v>13</v>
      </c>
      <c r="Q92" s="65" t="s">
        <v>13</v>
      </c>
      <c r="R92" s="65" t="s">
        <v>13</v>
      </c>
      <c r="S92" s="65" t="s">
        <v>13</v>
      </c>
      <c r="T92" s="65" t="s">
        <v>13</v>
      </c>
      <c r="U92" s="65" t="s">
        <v>248</v>
      </c>
      <c r="V92" s="65" t="s">
        <v>13</v>
      </c>
      <c r="W92" s="65" t="s">
        <v>13</v>
      </c>
      <c r="X92" s="65" t="s">
        <v>13</v>
      </c>
      <c r="Y92" s="65" t="s">
        <v>13</v>
      </c>
      <c r="Z92" s="65" t="s">
        <v>13</v>
      </c>
      <c r="AA92" s="65" t="s">
        <v>13</v>
      </c>
      <c r="AB92" s="65" t="s">
        <v>13</v>
      </c>
      <c r="AC92" s="65" t="s">
        <v>13</v>
      </c>
      <c r="AD92" s="65" t="s">
        <v>248</v>
      </c>
      <c r="AE92" s="65" t="s">
        <v>13</v>
      </c>
      <c r="AF92" s="65" t="s">
        <v>13</v>
      </c>
      <c r="AG92" s="65" t="s">
        <v>13</v>
      </c>
      <c r="AH92" s="65" t="s">
        <v>13</v>
      </c>
      <c r="AI92" s="65" t="s">
        <v>13</v>
      </c>
      <c r="AJ92" s="65" t="s">
        <v>13</v>
      </c>
      <c r="AK92" s="65" t="s">
        <v>13</v>
      </c>
      <c r="AL92" s="65" t="s">
        <v>248</v>
      </c>
      <c r="AM92" s="66">
        <f t="shared" si="4"/>
        <v>27</v>
      </c>
      <c r="AN92" s="67">
        <f t="shared" si="5"/>
        <v>4</v>
      </c>
      <c r="AO92" s="68">
        <f t="shared" si="6"/>
        <v>0</v>
      </c>
      <c r="AP92" s="69">
        <f t="shared" si="7"/>
        <v>31</v>
      </c>
      <c r="AQ92" s="54"/>
    </row>
    <row r="93" spans="1:43" s="70" customFormat="1" ht="41.25" customHeight="1" x14ac:dyDescent="0.3">
      <c r="A93" s="59">
        <v>81</v>
      </c>
      <c r="B93" s="60" t="s">
        <v>182</v>
      </c>
      <c r="C93" s="72" t="s">
        <v>183</v>
      </c>
      <c r="D93" s="73">
        <v>5913</v>
      </c>
      <c r="E93" s="74" t="s">
        <v>99</v>
      </c>
      <c r="F93" s="75">
        <v>44407</v>
      </c>
      <c r="G93" s="64" t="s">
        <v>10</v>
      </c>
      <c r="H93" s="65" t="s">
        <v>248</v>
      </c>
      <c r="I93" s="65" t="s">
        <v>13</v>
      </c>
      <c r="J93" s="65" t="s">
        <v>13</v>
      </c>
      <c r="K93" s="65" t="s">
        <v>13</v>
      </c>
      <c r="L93" s="65" t="s">
        <v>13</v>
      </c>
      <c r="M93" s="65" t="s">
        <v>13</v>
      </c>
      <c r="N93" s="65" t="s">
        <v>13</v>
      </c>
      <c r="O93" s="65" t="s">
        <v>248</v>
      </c>
      <c r="P93" s="65" t="s">
        <v>13</v>
      </c>
      <c r="Q93" s="65" t="s">
        <v>13</v>
      </c>
      <c r="R93" s="65" t="s">
        <v>13</v>
      </c>
      <c r="S93" s="65" t="s">
        <v>13</v>
      </c>
      <c r="T93" s="65" t="s">
        <v>13</v>
      </c>
      <c r="U93" s="65" t="s">
        <v>13</v>
      </c>
      <c r="V93" s="65" t="s">
        <v>248</v>
      </c>
      <c r="W93" s="65" t="s">
        <v>13</v>
      </c>
      <c r="X93" s="65" t="s">
        <v>13</v>
      </c>
      <c r="Y93" s="65" t="s">
        <v>13</v>
      </c>
      <c r="Z93" s="65" t="s">
        <v>13</v>
      </c>
      <c r="AA93" s="65" t="s">
        <v>13</v>
      </c>
      <c r="AB93" s="65" t="s">
        <v>13</v>
      </c>
      <c r="AC93" s="65" t="s">
        <v>13</v>
      </c>
      <c r="AD93" s="65" t="s">
        <v>13</v>
      </c>
      <c r="AE93" s="65" t="s">
        <v>248</v>
      </c>
      <c r="AF93" s="65" t="s">
        <v>13</v>
      </c>
      <c r="AG93" s="65" t="s">
        <v>13</v>
      </c>
      <c r="AH93" s="65" t="s">
        <v>13</v>
      </c>
      <c r="AI93" s="65" t="s">
        <v>13</v>
      </c>
      <c r="AJ93" s="65" t="s">
        <v>13</v>
      </c>
      <c r="AK93" s="65" t="s">
        <v>13</v>
      </c>
      <c r="AL93" s="65" t="s">
        <v>13</v>
      </c>
      <c r="AM93" s="66">
        <f t="shared" si="4"/>
        <v>27</v>
      </c>
      <c r="AN93" s="67">
        <f t="shared" si="5"/>
        <v>4</v>
      </c>
      <c r="AO93" s="68">
        <f t="shared" si="6"/>
        <v>0</v>
      </c>
      <c r="AP93" s="69">
        <f t="shared" si="7"/>
        <v>31</v>
      </c>
      <c r="AQ93" s="54"/>
    </row>
    <row r="94" spans="1:43" s="70" customFormat="1" ht="41.25" customHeight="1" x14ac:dyDescent="0.3">
      <c r="A94" s="71">
        <v>82</v>
      </c>
      <c r="B94" s="60" t="s">
        <v>184</v>
      </c>
      <c r="C94" s="72" t="s">
        <v>185</v>
      </c>
      <c r="D94" s="73">
        <v>5910</v>
      </c>
      <c r="E94" s="74" t="s">
        <v>99</v>
      </c>
      <c r="F94" s="75">
        <v>44407</v>
      </c>
      <c r="G94" s="64" t="s">
        <v>10</v>
      </c>
      <c r="H94" s="65" t="s">
        <v>13</v>
      </c>
      <c r="I94" s="65" t="s">
        <v>13</v>
      </c>
      <c r="J94" s="65" t="s">
        <v>13</v>
      </c>
      <c r="K94" s="65" t="s">
        <v>248</v>
      </c>
      <c r="L94" s="65" t="s">
        <v>13</v>
      </c>
      <c r="M94" s="65" t="s">
        <v>13</v>
      </c>
      <c r="N94" s="65" t="s">
        <v>13</v>
      </c>
      <c r="O94" s="65" t="s">
        <v>13</v>
      </c>
      <c r="P94" s="65" t="s">
        <v>13</v>
      </c>
      <c r="Q94" s="65" t="s">
        <v>13</v>
      </c>
      <c r="R94" s="65" t="s">
        <v>248</v>
      </c>
      <c r="S94" s="65" t="s">
        <v>13</v>
      </c>
      <c r="T94" s="65" t="s">
        <v>13</v>
      </c>
      <c r="U94" s="65" t="s">
        <v>13</v>
      </c>
      <c r="V94" s="65" t="s">
        <v>13</v>
      </c>
      <c r="W94" s="65" t="s">
        <v>13</v>
      </c>
      <c r="X94" s="65" t="s">
        <v>13</v>
      </c>
      <c r="Y94" s="65" t="s">
        <v>248</v>
      </c>
      <c r="Z94" s="65" t="s">
        <v>13</v>
      </c>
      <c r="AA94" s="65" t="s">
        <v>13</v>
      </c>
      <c r="AB94" s="65" t="s">
        <v>13</v>
      </c>
      <c r="AC94" s="65" t="s">
        <v>13</v>
      </c>
      <c r="AD94" s="65" t="s">
        <v>13</v>
      </c>
      <c r="AE94" s="65" t="s">
        <v>13</v>
      </c>
      <c r="AF94" s="65" t="s">
        <v>248</v>
      </c>
      <c r="AG94" s="65" t="s">
        <v>13</v>
      </c>
      <c r="AH94" s="65" t="s">
        <v>13</v>
      </c>
      <c r="AI94" s="65" t="s">
        <v>13</v>
      </c>
      <c r="AJ94" s="65" t="s">
        <v>13</v>
      </c>
      <c r="AK94" s="65" t="s">
        <v>13</v>
      </c>
      <c r="AL94" s="65" t="s">
        <v>13</v>
      </c>
      <c r="AM94" s="66">
        <f t="shared" si="4"/>
        <v>27</v>
      </c>
      <c r="AN94" s="67">
        <f t="shared" si="5"/>
        <v>4</v>
      </c>
      <c r="AO94" s="68">
        <f t="shared" si="6"/>
        <v>0</v>
      </c>
      <c r="AP94" s="69">
        <f t="shared" si="7"/>
        <v>31</v>
      </c>
      <c r="AQ94" s="54"/>
    </row>
    <row r="95" spans="1:43" s="70" customFormat="1" ht="41.25" customHeight="1" x14ac:dyDescent="0.3">
      <c r="A95" s="71">
        <v>84</v>
      </c>
      <c r="B95" s="60" t="s">
        <v>188</v>
      </c>
      <c r="C95" s="72" t="s">
        <v>189</v>
      </c>
      <c r="D95" s="73">
        <v>5926</v>
      </c>
      <c r="E95" s="74" t="s">
        <v>99</v>
      </c>
      <c r="F95" s="75">
        <v>44417</v>
      </c>
      <c r="G95" s="64" t="s">
        <v>10</v>
      </c>
      <c r="H95" s="65" t="s">
        <v>248</v>
      </c>
      <c r="I95" s="65" t="s">
        <v>13</v>
      </c>
      <c r="J95" s="65" t="s">
        <v>241</v>
      </c>
      <c r="K95" s="65" t="s">
        <v>241</v>
      </c>
      <c r="L95" s="65" t="s">
        <v>13</v>
      </c>
      <c r="M95" s="65" t="s">
        <v>13</v>
      </c>
      <c r="N95" s="65" t="s">
        <v>241</v>
      </c>
      <c r="O95" s="65" t="s">
        <v>13</v>
      </c>
      <c r="P95" s="65" t="s">
        <v>248</v>
      </c>
      <c r="Q95" s="65" t="s">
        <v>13</v>
      </c>
      <c r="R95" s="65" t="s">
        <v>241</v>
      </c>
      <c r="S95" s="65" t="s">
        <v>13</v>
      </c>
      <c r="T95" s="65" t="s">
        <v>13</v>
      </c>
      <c r="U95" s="65" t="s">
        <v>13</v>
      </c>
      <c r="V95" s="65" t="s">
        <v>13</v>
      </c>
      <c r="W95" s="65" t="s">
        <v>13</v>
      </c>
      <c r="X95" s="65" t="s">
        <v>13</v>
      </c>
      <c r="Y95" s="65" t="s">
        <v>248</v>
      </c>
      <c r="Z95" s="65" t="s">
        <v>13</v>
      </c>
      <c r="AA95" s="65" t="s">
        <v>13</v>
      </c>
      <c r="AB95" s="65" t="s">
        <v>13</v>
      </c>
      <c r="AC95" s="65" t="s">
        <v>13</v>
      </c>
      <c r="AD95" s="65" t="s">
        <v>13</v>
      </c>
      <c r="AE95" s="65" t="s">
        <v>13</v>
      </c>
      <c r="AF95" s="65" t="s">
        <v>248</v>
      </c>
      <c r="AG95" s="65" t="s">
        <v>13</v>
      </c>
      <c r="AH95" s="65" t="s">
        <v>13</v>
      </c>
      <c r="AI95" s="65" t="s">
        <v>13</v>
      </c>
      <c r="AJ95" s="65" t="s">
        <v>13</v>
      </c>
      <c r="AK95" s="65" t="s">
        <v>13</v>
      </c>
      <c r="AL95" s="65" t="s">
        <v>13</v>
      </c>
      <c r="AM95" s="66">
        <f t="shared" si="4"/>
        <v>23</v>
      </c>
      <c r="AN95" s="67">
        <f t="shared" si="5"/>
        <v>4</v>
      </c>
      <c r="AO95" s="68">
        <f t="shared" si="6"/>
        <v>4</v>
      </c>
      <c r="AP95" s="69">
        <f t="shared" si="7"/>
        <v>27</v>
      </c>
      <c r="AQ95" s="54"/>
    </row>
    <row r="96" spans="1:43" s="70" customFormat="1" ht="41.25" customHeight="1" x14ac:dyDescent="0.3">
      <c r="A96" s="59">
        <v>85</v>
      </c>
      <c r="B96" s="60" t="s">
        <v>192</v>
      </c>
      <c r="C96" s="72" t="s">
        <v>193</v>
      </c>
      <c r="D96" s="73">
        <v>5339</v>
      </c>
      <c r="E96" s="74" t="s">
        <v>99</v>
      </c>
      <c r="F96" s="75">
        <v>44075</v>
      </c>
      <c r="G96" s="64" t="s">
        <v>10</v>
      </c>
      <c r="H96" s="65" t="s">
        <v>13</v>
      </c>
      <c r="I96" s="65" t="s">
        <v>13</v>
      </c>
      <c r="J96" s="65" t="s">
        <v>13</v>
      </c>
      <c r="K96" s="65" t="s">
        <v>13</v>
      </c>
      <c r="L96" s="65" t="s">
        <v>248</v>
      </c>
      <c r="M96" s="65" t="s">
        <v>241</v>
      </c>
      <c r="N96" s="65" t="s">
        <v>13</v>
      </c>
      <c r="O96" s="65" t="s">
        <v>13</v>
      </c>
      <c r="P96" s="65" t="s">
        <v>13</v>
      </c>
      <c r="Q96" s="65" t="s">
        <v>13</v>
      </c>
      <c r="R96" s="65" t="s">
        <v>13</v>
      </c>
      <c r="S96" s="65" t="s">
        <v>241</v>
      </c>
      <c r="T96" s="65" t="s">
        <v>248</v>
      </c>
      <c r="U96" s="65" t="s">
        <v>13</v>
      </c>
      <c r="V96" s="65" t="s">
        <v>13</v>
      </c>
      <c r="W96" s="65" t="s">
        <v>13</v>
      </c>
      <c r="X96" s="65" t="s">
        <v>13</v>
      </c>
      <c r="Y96" s="65" t="s">
        <v>13</v>
      </c>
      <c r="Z96" s="65" t="s">
        <v>241</v>
      </c>
      <c r="AA96" s="65" t="s">
        <v>241</v>
      </c>
      <c r="AB96" s="65" t="s">
        <v>241</v>
      </c>
      <c r="AC96" s="65" t="s">
        <v>241</v>
      </c>
      <c r="AD96" s="65" t="s">
        <v>241</v>
      </c>
      <c r="AE96" s="65" t="s">
        <v>241</v>
      </c>
      <c r="AF96" s="65" t="s">
        <v>241</v>
      </c>
      <c r="AG96" s="65" t="s">
        <v>241</v>
      </c>
      <c r="AH96" s="65" t="s">
        <v>241</v>
      </c>
      <c r="AI96" s="65" t="s">
        <v>241</v>
      </c>
      <c r="AJ96" s="65" t="s">
        <v>241</v>
      </c>
      <c r="AK96" s="65" t="s">
        <v>241</v>
      </c>
      <c r="AL96" s="65" t="s">
        <v>241</v>
      </c>
      <c r="AM96" s="66">
        <f t="shared" si="4"/>
        <v>14</v>
      </c>
      <c r="AN96" s="67">
        <f t="shared" si="5"/>
        <v>2</v>
      </c>
      <c r="AO96" s="68">
        <f t="shared" si="6"/>
        <v>15</v>
      </c>
      <c r="AP96" s="69">
        <f t="shared" si="7"/>
        <v>16</v>
      </c>
      <c r="AQ96" s="54"/>
    </row>
    <row r="97" spans="1:43" s="70" customFormat="1" ht="41.25" customHeight="1" x14ac:dyDescent="0.3">
      <c r="A97" s="71">
        <v>86</v>
      </c>
      <c r="B97" s="60" t="s">
        <v>194</v>
      </c>
      <c r="C97" s="72" t="s">
        <v>195</v>
      </c>
      <c r="D97" s="73">
        <v>5380</v>
      </c>
      <c r="E97" s="74" t="s">
        <v>99</v>
      </c>
      <c r="F97" s="75">
        <v>44075</v>
      </c>
      <c r="G97" s="64" t="s">
        <v>10</v>
      </c>
      <c r="H97" s="65" t="s">
        <v>13</v>
      </c>
      <c r="I97" s="65" t="s">
        <v>13</v>
      </c>
      <c r="J97" s="65" t="s">
        <v>13</v>
      </c>
      <c r="K97" s="65" t="s">
        <v>13</v>
      </c>
      <c r="L97" s="65" t="s">
        <v>13</v>
      </c>
      <c r="M97" s="65" t="s">
        <v>248</v>
      </c>
      <c r="N97" s="65" t="s">
        <v>13</v>
      </c>
      <c r="O97" s="65" t="s">
        <v>13</v>
      </c>
      <c r="P97" s="65" t="s">
        <v>13</v>
      </c>
      <c r="Q97" s="65" t="s">
        <v>13</v>
      </c>
      <c r="R97" s="65" t="s">
        <v>13</v>
      </c>
      <c r="S97" s="65" t="s">
        <v>13</v>
      </c>
      <c r="T97" s="65" t="s">
        <v>248</v>
      </c>
      <c r="U97" s="65" t="s">
        <v>13</v>
      </c>
      <c r="V97" s="65" t="s">
        <v>13</v>
      </c>
      <c r="W97" s="65" t="s">
        <v>13</v>
      </c>
      <c r="X97" s="65" t="s">
        <v>13</v>
      </c>
      <c r="Y97" s="65" t="s">
        <v>13</v>
      </c>
      <c r="Z97" s="65" t="s">
        <v>13</v>
      </c>
      <c r="AA97" s="65" t="s">
        <v>248</v>
      </c>
      <c r="AB97" s="65" t="s">
        <v>13</v>
      </c>
      <c r="AC97" s="65" t="s">
        <v>13</v>
      </c>
      <c r="AD97" s="65" t="s">
        <v>13</v>
      </c>
      <c r="AE97" s="65" t="s">
        <v>13</v>
      </c>
      <c r="AF97" s="65" t="s">
        <v>13</v>
      </c>
      <c r="AG97" s="65" t="s">
        <v>13</v>
      </c>
      <c r="AH97" s="65" t="s">
        <v>248</v>
      </c>
      <c r="AI97" s="65" t="s">
        <v>13</v>
      </c>
      <c r="AJ97" s="65" t="s">
        <v>13</v>
      </c>
      <c r="AK97" s="65" t="s">
        <v>13</v>
      </c>
      <c r="AL97" s="65" t="s">
        <v>13</v>
      </c>
      <c r="AM97" s="66">
        <f t="shared" si="4"/>
        <v>27</v>
      </c>
      <c r="AN97" s="67">
        <f t="shared" si="5"/>
        <v>4</v>
      </c>
      <c r="AO97" s="68">
        <f t="shared" si="6"/>
        <v>0</v>
      </c>
      <c r="AP97" s="69">
        <f t="shared" si="7"/>
        <v>31</v>
      </c>
      <c r="AQ97" s="54"/>
    </row>
    <row r="98" spans="1:43" s="70" customFormat="1" ht="41.25" customHeight="1" x14ac:dyDescent="0.3">
      <c r="A98" s="59">
        <v>87</v>
      </c>
      <c r="B98" s="60" t="s">
        <v>190</v>
      </c>
      <c r="C98" s="72" t="s">
        <v>191</v>
      </c>
      <c r="D98" s="72">
        <v>5512</v>
      </c>
      <c r="E98" s="72" t="s">
        <v>99</v>
      </c>
      <c r="F98" s="75">
        <v>44171</v>
      </c>
      <c r="G98" s="64" t="s">
        <v>10</v>
      </c>
      <c r="H98" s="65" t="s">
        <v>13</v>
      </c>
      <c r="I98" s="65" t="s">
        <v>13</v>
      </c>
      <c r="J98" s="65" t="s">
        <v>13</v>
      </c>
      <c r="K98" s="65" t="s">
        <v>13</v>
      </c>
      <c r="L98" s="65" t="s">
        <v>248</v>
      </c>
      <c r="M98" s="65" t="s">
        <v>13</v>
      </c>
      <c r="N98" s="65" t="s">
        <v>13</v>
      </c>
      <c r="O98" s="65" t="s">
        <v>13</v>
      </c>
      <c r="P98" s="65" t="s">
        <v>13</v>
      </c>
      <c r="Q98" s="65" t="s">
        <v>13</v>
      </c>
      <c r="R98" s="65" t="s">
        <v>13</v>
      </c>
      <c r="S98" s="65" t="s">
        <v>248</v>
      </c>
      <c r="T98" s="65" t="s">
        <v>241</v>
      </c>
      <c r="U98" s="65" t="s">
        <v>241</v>
      </c>
      <c r="V98" s="65" t="s">
        <v>13</v>
      </c>
      <c r="W98" s="65" t="s">
        <v>13</v>
      </c>
      <c r="X98" s="65" t="s">
        <v>13</v>
      </c>
      <c r="Y98" s="65" t="s">
        <v>13</v>
      </c>
      <c r="Z98" s="65" t="s">
        <v>13</v>
      </c>
      <c r="AA98" s="65" t="s">
        <v>248</v>
      </c>
      <c r="AB98" s="65" t="s">
        <v>13</v>
      </c>
      <c r="AC98" s="65" t="s">
        <v>13</v>
      </c>
      <c r="AD98" s="65" t="s">
        <v>13</v>
      </c>
      <c r="AE98" s="65" t="s">
        <v>13</v>
      </c>
      <c r="AF98" s="65" t="s">
        <v>13</v>
      </c>
      <c r="AG98" s="65" t="s">
        <v>248</v>
      </c>
      <c r="AH98" s="65" t="s">
        <v>13</v>
      </c>
      <c r="AI98" s="65" t="s">
        <v>13</v>
      </c>
      <c r="AJ98" s="65" t="s">
        <v>13</v>
      </c>
      <c r="AK98" s="65" t="s">
        <v>13</v>
      </c>
      <c r="AL98" s="65" t="s">
        <v>13</v>
      </c>
      <c r="AM98" s="66">
        <f t="shared" si="4"/>
        <v>25</v>
      </c>
      <c r="AN98" s="67">
        <f t="shared" si="5"/>
        <v>4</v>
      </c>
      <c r="AO98" s="68">
        <f t="shared" si="6"/>
        <v>2</v>
      </c>
      <c r="AP98" s="69">
        <f t="shared" si="7"/>
        <v>29</v>
      </c>
      <c r="AQ98" s="54"/>
    </row>
    <row r="99" spans="1:43" s="70" customFormat="1" ht="41.25" customHeight="1" x14ac:dyDescent="0.3">
      <c r="A99" s="71">
        <v>88</v>
      </c>
      <c r="B99" s="60" t="s">
        <v>197</v>
      </c>
      <c r="C99" s="72" t="s">
        <v>84</v>
      </c>
      <c r="D99" s="73">
        <v>5312</v>
      </c>
      <c r="E99" s="72" t="s">
        <v>99</v>
      </c>
      <c r="F99" s="75">
        <v>44440</v>
      </c>
      <c r="G99" s="64" t="s">
        <v>10</v>
      </c>
      <c r="H99" s="65" t="s">
        <v>241</v>
      </c>
      <c r="I99" s="65" t="s">
        <v>241</v>
      </c>
      <c r="J99" s="65" t="s">
        <v>241</v>
      </c>
      <c r="K99" s="65" t="s">
        <v>13</v>
      </c>
      <c r="L99" s="65" t="s">
        <v>241</v>
      </c>
      <c r="M99" s="65" t="s">
        <v>241</v>
      </c>
      <c r="N99" s="65" t="s">
        <v>13</v>
      </c>
      <c r="O99" s="65" t="s">
        <v>241</v>
      </c>
      <c r="P99" s="65" t="s">
        <v>241</v>
      </c>
      <c r="Q99" s="65" t="s">
        <v>241</v>
      </c>
      <c r="R99" s="65" t="s">
        <v>13</v>
      </c>
      <c r="S99" s="65" t="s">
        <v>241</v>
      </c>
      <c r="T99" s="65" t="s">
        <v>13</v>
      </c>
      <c r="U99" s="65" t="s">
        <v>248</v>
      </c>
      <c r="V99" s="65" t="s">
        <v>13</v>
      </c>
      <c r="W99" s="65" t="s">
        <v>241</v>
      </c>
      <c r="X99" s="65" t="s">
        <v>13</v>
      </c>
      <c r="Y99" s="65" t="s">
        <v>13</v>
      </c>
      <c r="Z99" s="65" t="s">
        <v>13</v>
      </c>
      <c r="AA99" s="65" t="s">
        <v>241</v>
      </c>
      <c r="AB99" s="65" t="s">
        <v>13</v>
      </c>
      <c r="AC99" s="65" t="s">
        <v>13</v>
      </c>
      <c r="AD99" s="65" t="s">
        <v>248</v>
      </c>
      <c r="AE99" s="65" t="s">
        <v>13</v>
      </c>
      <c r="AF99" s="65" t="s">
        <v>13</v>
      </c>
      <c r="AG99" s="65" t="s">
        <v>13</v>
      </c>
      <c r="AH99" s="65" t="s">
        <v>13</v>
      </c>
      <c r="AI99" s="65" t="s">
        <v>241</v>
      </c>
      <c r="AJ99" s="65" t="s">
        <v>241</v>
      </c>
      <c r="AK99" s="65" t="s">
        <v>241</v>
      </c>
      <c r="AL99" s="65" t="s">
        <v>13</v>
      </c>
      <c r="AM99" s="66">
        <f t="shared" si="4"/>
        <v>15</v>
      </c>
      <c r="AN99" s="67">
        <f t="shared" si="5"/>
        <v>2</v>
      </c>
      <c r="AO99" s="68">
        <f t="shared" si="6"/>
        <v>14</v>
      </c>
      <c r="AP99" s="69">
        <f t="shared" si="7"/>
        <v>17</v>
      </c>
      <c r="AQ99" s="54"/>
    </row>
    <row r="100" spans="1:43" s="70" customFormat="1" ht="41.25" customHeight="1" x14ac:dyDescent="0.3">
      <c r="A100" s="59">
        <v>89</v>
      </c>
      <c r="B100" s="60" t="s">
        <v>196</v>
      </c>
      <c r="C100" s="72" t="s">
        <v>198</v>
      </c>
      <c r="D100" s="72">
        <v>6083</v>
      </c>
      <c r="E100" s="72" t="s">
        <v>99</v>
      </c>
      <c r="F100" s="75">
        <v>44516</v>
      </c>
      <c r="G100" s="64" t="s">
        <v>10</v>
      </c>
      <c r="H100" s="65" t="s">
        <v>248</v>
      </c>
      <c r="I100" s="65" t="s">
        <v>241</v>
      </c>
      <c r="J100" s="65" t="s">
        <v>241</v>
      </c>
      <c r="K100" s="65" t="s">
        <v>13</v>
      </c>
      <c r="L100" s="65" t="s">
        <v>13</v>
      </c>
      <c r="M100" s="65" t="s">
        <v>13</v>
      </c>
      <c r="N100" s="65" t="s">
        <v>13</v>
      </c>
      <c r="O100" s="65" t="s">
        <v>248</v>
      </c>
      <c r="P100" s="65" t="s">
        <v>13</v>
      </c>
      <c r="Q100" s="65" t="s">
        <v>241</v>
      </c>
      <c r="R100" s="65" t="s">
        <v>13</v>
      </c>
      <c r="S100" s="65" t="s">
        <v>13</v>
      </c>
      <c r="T100" s="65" t="s">
        <v>13</v>
      </c>
      <c r="U100" s="65" t="s">
        <v>241</v>
      </c>
      <c r="V100" s="65" t="s">
        <v>248</v>
      </c>
      <c r="W100" s="65" t="s">
        <v>13</v>
      </c>
      <c r="X100" s="65" t="s">
        <v>241</v>
      </c>
      <c r="Y100" s="65" t="s">
        <v>13</v>
      </c>
      <c r="Z100" s="65" t="s">
        <v>13</v>
      </c>
      <c r="AA100" s="65" t="s">
        <v>13</v>
      </c>
      <c r="AB100" s="65" t="s">
        <v>241</v>
      </c>
      <c r="AC100" s="65" t="s">
        <v>13</v>
      </c>
      <c r="AD100" s="65" t="s">
        <v>13</v>
      </c>
      <c r="AE100" s="65" t="s">
        <v>248</v>
      </c>
      <c r="AF100" s="65" t="s">
        <v>13</v>
      </c>
      <c r="AG100" s="65" t="s">
        <v>13</v>
      </c>
      <c r="AH100" s="65" t="s">
        <v>13</v>
      </c>
      <c r="AI100" s="65" t="s">
        <v>13</v>
      </c>
      <c r="AJ100" s="65" t="s">
        <v>13</v>
      </c>
      <c r="AK100" s="65" t="s">
        <v>13</v>
      </c>
      <c r="AL100" s="65" t="s">
        <v>248</v>
      </c>
      <c r="AM100" s="66">
        <f t="shared" si="4"/>
        <v>20</v>
      </c>
      <c r="AN100" s="67">
        <f t="shared" si="5"/>
        <v>5</v>
      </c>
      <c r="AO100" s="68">
        <f t="shared" si="6"/>
        <v>6</v>
      </c>
      <c r="AP100" s="69">
        <f t="shared" si="7"/>
        <v>25</v>
      </c>
      <c r="AQ100" s="54"/>
    </row>
    <row r="101" spans="1:43" s="70" customFormat="1" ht="41.25" customHeight="1" x14ac:dyDescent="0.3">
      <c r="A101" s="71">
        <v>90</v>
      </c>
      <c r="B101" s="60" t="s">
        <v>199</v>
      </c>
      <c r="C101" s="72" t="s">
        <v>200</v>
      </c>
      <c r="D101" s="72">
        <v>6229</v>
      </c>
      <c r="E101" s="72" t="s">
        <v>100</v>
      </c>
      <c r="F101" s="75">
        <v>44555</v>
      </c>
      <c r="G101" s="64" t="s">
        <v>101</v>
      </c>
      <c r="H101" s="65" t="s">
        <v>13</v>
      </c>
      <c r="I101" s="65" t="s">
        <v>13</v>
      </c>
      <c r="J101" s="65" t="s">
        <v>13</v>
      </c>
      <c r="K101" s="65" t="s">
        <v>13</v>
      </c>
      <c r="L101" s="65" t="s">
        <v>13</v>
      </c>
      <c r="M101" s="65" t="s">
        <v>13</v>
      </c>
      <c r="N101" s="65" t="s">
        <v>248</v>
      </c>
      <c r="O101" s="65" t="s">
        <v>13</v>
      </c>
      <c r="P101" s="65" t="s">
        <v>13</v>
      </c>
      <c r="Q101" s="65" t="s">
        <v>13</v>
      </c>
      <c r="R101" s="65" t="s">
        <v>13</v>
      </c>
      <c r="S101" s="65" t="s">
        <v>13</v>
      </c>
      <c r="T101" s="65" t="s">
        <v>13</v>
      </c>
      <c r="U101" s="65" t="s">
        <v>248</v>
      </c>
      <c r="V101" s="65" t="s">
        <v>13</v>
      </c>
      <c r="W101" s="65" t="s">
        <v>13</v>
      </c>
      <c r="X101" s="65" t="s">
        <v>13</v>
      </c>
      <c r="Y101" s="65" t="s">
        <v>13</v>
      </c>
      <c r="Z101" s="65" t="s">
        <v>13</v>
      </c>
      <c r="AA101" s="65" t="s">
        <v>13</v>
      </c>
      <c r="AB101" s="65" t="s">
        <v>248</v>
      </c>
      <c r="AC101" s="65" t="s">
        <v>13</v>
      </c>
      <c r="AD101" s="65" t="s">
        <v>13</v>
      </c>
      <c r="AE101" s="65" t="s">
        <v>13</v>
      </c>
      <c r="AF101" s="65" t="s">
        <v>13</v>
      </c>
      <c r="AG101" s="65" t="s">
        <v>13</v>
      </c>
      <c r="AH101" s="65" t="s">
        <v>13</v>
      </c>
      <c r="AI101" s="65" t="s">
        <v>248</v>
      </c>
      <c r="AJ101" s="65" t="s">
        <v>13</v>
      </c>
      <c r="AK101" s="65" t="s">
        <v>13</v>
      </c>
      <c r="AL101" s="65" t="s">
        <v>13</v>
      </c>
      <c r="AM101" s="66">
        <f t="shared" si="4"/>
        <v>27</v>
      </c>
      <c r="AN101" s="67">
        <f t="shared" si="5"/>
        <v>4</v>
      </c>
      <c r="AO101" s="68">
        <f t="shared" si="6"/>
        <v>0</v>
      </c>
      <c r="AP101" s="69">
        <f t="shared" si="7"/>
        <v>31</v>
      </c>
      <c r="AQ101" s="54"/>
    </row>
    <row r="102" spans="1:43" s="70" customFormat="1" ht="41.25" customHeight="1" x14ac:dyDescent="0.3">
      <c r="A102" s="59">
        <v>91</v>
      </c>
      <c r="B102" s="60" t="s">
        <v>201</v>
      </c>
      <c r="C102" s="72" t="s">
        <v>203</v>
      </c>
      <c r="D102" s="73">
        <v>6268</v>
      </c>
      <c r="E102" s="72" t="s">
        <v>100</v>
      </c>
      <c r="F102" s="75">
        <v>44581</v>
      </c>
      <c r="G102" s="64" t="s">
        <v>101</v>
      </c>
      <c r="H102" s="65" t="s">
        <v>13</v>
      </c>
      <c r="I102" s="65" t="s">
        <v>248</v>
      </c>
      <c r="J102" s="65" t="s">
        <v>13</v>
      </c>
      <c r="K102" s="65" t="s">
        <v>13</v>
      </c>
      <c r="L102" s="65" t="s">
        <v>13</v>
      </c>
      <c r="M102" s="65" t="s">
        <v>13</v>
      </c>
      <c r="N102" s="65" t="s">
        <v>13</v>
      </c>
      <c r="O102" s="65" t="s">
        <v>13</v>
      </c>
      <c r="P102" s="65" t="s">
        <v>241</v>
      </c>
      <c r="Q102" s="65" t="s">
        <v>241</v>
      </c>
      <c r="R102" s="65" t="s">
        <v>248</v>
      </c>
      <c r="S102" s="65" t="s">
        <v>13</v>
      </c>
      <c r="T102" s="65" t="s">
        <v>13</v>
      </c>
      <c r="U102" s="65" t="s">
        <v>13</v>
      </c>
      <c r="V102" s="65" t="s">
        <v>13</v>
      </c>
      <c r="W102" s="65" t="s">
        <v>241</v>
      </c>
      <c r="X102" s="65" t="s">
        <v>241</v>
      </c>
      <c r="Y102" s="65" t="s">
        <v>241</v>
      </c>
      <c r="Z102" s="65" t="s">
        <v>241</v>
      </c>
      <c r="AA102" s="65" t="s">
        <v>241</v>
      </c>
      <c r="AB102" s="65" t="s">
        <v>241</v>
      </c>
      <c r="AC102" s="65" t="s">
        <v>241</v>
      </c>
      <c r="AD102" s="65" t="s">
        <v>241</v>
      </c>
      <c r="AE102" s="65" t="s">
        <v>241</v>
      </c>
      <c r="AF102" s="65" t="s">
        <v>241</v>
      </c>
      <c r="AG102" s="65" t="s">
        <v>241</v>
      </c>
      <c r="AH102" s="65" t="s">
        <v>241</v>
      </c>
      <c r="AI102" s="65" t="s">
        <v>241</v>
      </c>
      <c r="AJ102" s="65" t="s">
        <v>241</v>
      </c>
      <c r="AK102" s="65" t="s">
        <v>241</v>
      </c>
      <c r="AL102" s="65" t="s">
        <v>241</v>
      </c>
      <c r="AM102" s="66">
        <f t="shared" si="4"/>
        <v>11</v>
      </c>
      <c r="AN102" s="67">
        <f t="shared" si="5"/>
        <v>2</v>
      </c>
      <c r="AO102" s="68">
        <f t="shared" si="6"/>
        <v>18</v>
      </c>
      <c r="AP102" s="69">
        <f t="shared" si="7"/>
        <v>13</v>
      </c>
      <c r="AQ102" s="54"/>
    </row>
    <row r="103" spans="1:43" s="70" customFormat="1" ht="41.25" customHeight="1" x14ac:dyDescent="0.3">
      <c r="A103" s="71">
        <v>92</v>
      </c>
      <c r="B103" s="60" t="s">
        <v>202</v>
      </c>
      <c r="C103" s="72" t="s">
        <v>204</v>
      </c>
      <c r="D103" s="72">
        <v>5307</v>
      </c>
      <c r="E103" s="72" t="s">
        <v>99</v>
      </c>
      <c r="F103" s="75">
        <v>44075</v>
      </c>
      <c r="G103" s="64" t="s">
        <v>10</v>
      </c>
      <c r="H103" s="65" t="s">
        <v>13</v>
      </c>
      <c r="I103" s="65" t="s">
        <v>241</v>
      </c>
      <c r="J103" s="65" t="s">
        <v>13</v>
      </c>
      <c r="K103" s="65" t="s">
        <v>241</v>
      </c>
      <c r="L103" s="65" t="s">
        <v>13</v>
      </c>
      <c r="M103" s="65" t="s">
        <v>248</v>
      </c>
      <c r="N103" s="65" t="s">
        <v>13</v>
      </c>
      <c r="O103" s="65" t="s">
        <v>13</v>
      </c>
      <c r="P103" s="65" t="s">
        <v>241</v>
      </c>
      <c r="Q103" s="65" t="s">
        <v>241</v>
      </c>
      <c r="R103" s="65" t="s">
        <v>13</v>
      </c>
      <c r="S103" s="65" t="s">
        <v>13</v>
      </c>
      <c r="T103" s="65" t="s">
        <v>13</v>
      </c>
      <c r="U103" s="65" t="s">
        <v>248</v>
      </c>
      <c r="V103" s="65" t="s">
        <v>241</v>
      </c>
      <c r="W103" s="65" t="s">
        <v>13</v>
      </c>
      <c r="X103" s="65" t="s">
        <v>13</v>
      </c>
      <c r="Y103" s="65" t="s">
        <v>13</v>
      </c>
      <c r="Z103" s="65" t="s">
        <v>13</v>
      </c>
      <c r="AA103" s="65" t="s">
        <v>13</v>
      </c>
      <c r="AB103" s="65" t="s">
        <v>241</v>
      </c>
      <c r="AC103" s="65" t="s">
        <v>13</v>
      </c>
      <c r="AD103" s="65" t="s">
        <v>248</v>
      </c>
      <c r="AE103" s="65" t="s">
        <v>13</v>
      </c>
      <c r="AF103" s="65" t="s">
        <v>13</v>
      </c>
      <c r="AG103" s="65" t="s">
        <v>13</v>
      </c>
      <c r="AH103" s="65" t="s">
        <v>13</v>
      </c>
      <c r="AI103" s="65" t="s">
        <v>241</v>
      </c>
      <c r="AJ103" s="65" t="s">
        <v>241</v>
      </c>
      <c r="AK103" s="65" t="s">
        <v>248</v>
      </c>
      <c r="AL103" s="65" t="s">
        <v>13</v>
      </c>
      <c r="AM103" s="66">
        <f t="shared" si="4"/>
        <v>19</v>
      </c>
      <c r="AN103" s="67">
        <f t="shared" si="5"/>
        <v>4</v>
      </c>
      <c r="AO103" s="68">
        <f t="shared" si="6"/>
        <v>8</v>
      </c>
      <c r="AP103" s="69">
        <f t="shared" si="7"/>
        <v>23</v>
      </c>
      <c r="AQ103" s="54"/>
    </row>
    <row r="104" spans="1:43" s="70" customFormat="1" ht="41.25" customHeight="1" x14ac:dyDescent="0.3">
      <c r="A104" s="59">
        <v>93</v>
      </c>
      <c r="B104" s="60" t="s">
        <v>112</v>
      </c>
      <c r="C104" s="72" t="s">
        <v>205</v>
      </c>
      <c r="D104" s="72">
        <v>5461</v>
      </c>
      <c r="E104" s="72" t="s">
        <v>99</v>
      </c>
      <c r="F104" s="75">
        <v>44124</v>
      </c>
      <c r="G104" s="64" t="s">
        <v>10</v>
      </c>
      <c r="H104" s="65" t="s">
        <v>13</v>
      </c>
      <c r="I104" s="65" t="s">
        <v>248</v>
      </c>
      <c r="J104" s="65" t="s">
        <v>241</v>
      </c>
      <c r="K104" s="65" t="s">
        <v>13</v>
      </c>
      <c r="L104" s="65" t="s">
        <v>13</v>
      </c>
      <c r="M104" s="65" t="s">
        <v>13</v>
      </c>
      <c r="N104" s="65" t="s">
        <v>241</v>
      </c>
      <c r="O104" s="65" t="s">
        <v>13</v>
      </c>
      <c r="P104" s="65" t="s">
        <v>248</v>
      </c>
      <c r="Q104" s="65" t="s">
        <v>13</v>
      </c>
      <c r="R104" s="65" t="s">
        <v>13</v>
      </c>
      <c r="S104" s="65" t="s">
        <v>13</v>
      </c>
      <c r="T104" s="65" t="s">
        <v>13</v>
      </c>
      <c r="U104" s="65" t="s">
        <v>13</v>
      </c>
      <c r="V104" s="65" t="s">
        <v>13</v>
      </c>
      <c r="W104" s="65" t="s">
        <v>248</v>
      </c>
      <c r="X104" s="65" t="s">
        <v>241</v>
      </c>
      <c r="Y104" s="65" t="s">
        <v>13</v>
      </c>
      <c r="Z104" s="65" t="s">
        <v>13</v>
      </c>
      <c r="AA104" s="65" t="s">
        <v>13</v>
      </c>
      <c r="AB104" s="65" t="s">
        <v>13</v>
      </c>
      <c r="AC104" s="65" t="s">
        <v>248</v>
      </c>
      <c r="AD104" s="65" t="s">
        <v>13</v>
      </c>
      <c r="AE104" s="65" t="s">
        <v>13</v>
      </c>
      <c r="AF104" s="65" t="s">
        <v>13</v>
      </c>
      <c r="AG104" s="65" t="s">
        <v>13</v>
      </c>
      <c r="AH104" s="65" t="s">
        <v>13</v>
      </c>
      <c r="AI104" s="65" t="s">
        <v>13</v>
      </c>
      <c r="AJ104" s="65" t="s">
        <v>248</v>
      </c>
      <c r="AK104" s="65" t="s">
        <v>13</v>
      </c>
      <c r="AL104" s="65" t="s">
        <v>13</v>
      </c>
      <c r="AM104" s="66">
        <f t="shared" si="4"/>
        <v>23</v>
      </c>
      <c r="AN104" s="67">
        <f t="shared" si="5"/>
        <v>5</v>
      </c>
      <c r="AO104" s="68">
        <f t="shared" si="6"/>
        <v>3</v>
      </c>
      <c r="AP104" s="69">
        <f t="shared" si="7"/>
        <v>28</v>
      </c>
      <c r="AQ104" s="54"/>
    </row>
    <row r="105" spans="1:43" s="70" customFormat="1" ht="41.25" customHeight="1" x14ac:dyDescent="0.3">
      <c r="A105" s="71">
        <v>94</v>
      </c>
      <c r="B105" s="60" t="s">
        <v>207</v>
      </c>
      <c r="C105" s="72" t="s">
        <v>208</v>
      </c>
      <c r="D105" s="72">
        <v>6353</v>
      </c>
      <c r="E105" s="72" t="s">
        <v>99</v>
      </c>
      <c r="F105" s="75">
        <v>44634</v>
      </c>
      <c r="G105" s="64" t="s">
        <v>10</v>
      </c>
      <c r="H105" s="65" t="s">
        <v>13</v>
      </c>
      <c r="I105" s="65" t="s">
        <v>13</v>
      </c>
      <c r="J105" s="65" t="s">
        <v>13</v>
      </c>
      <c r="K105" s="65" t="s">
        <v>13</v>
      </c>
      <c r="L105" s="65" t="s">
        <v>13</v>
      </c>
      <c r="M105" s="65" t="s">
        <v>248</v>
      </c>
      <c r="N105" s="65" t="s">
        <v>241</v>
      </c>
      <c r="O105" s="65" t="s">
        <v>13</v>
      </c>
      <c r="P105" s="65" t="s">
        <v>13</v>
      </c>
      <c r="Q105" s="65" t="s">
        <v>13</v>
      </c>
      <c r="R105" s="65" t="s">
        <v>13</v>
      </c>
      <c r="S105" s="65" t="s">
        <v>13</v>
      </c>
      <c r="T105" s="65" t="s">
        <v>248</v>
      </c>
      <c r="U105" s="65" t="s">
        <v>13</v>
      </c>
      <c r="V105" s="65" t="s">
        <v>13</v>
      </c>
      <c r="W105" s="65" t="s">
        <v>13</v>
      </c>
      <c r="X105" s="65" t="s">
        <v>13</v>
      </c>
      <c r="Y105" s="65" t="s">
        <v>13</v>
      </c>
      <c r="Z105" s="65" t="s">
        <v>13</v>
      </c>
      <c r="AA105" s="65" t="s">
        <v>13</v>
      </c>
      <c r="AB105" s="65" t="s">
        <v>248</v>
      </c>
      <c r="AC105" s="65" t="s">
        <v>13</v>
      </c>
      <c r="AD105" s="65" t="s">
        <v>13</v>
      </c>
      <c r="AE105" s="65" t="s">
        <v>13</v>
      </c>
      <c r="AF105" s="65" t="s">
        <v>13</v>
      </c>
      <c r="AG105" s="65" t="s">
        <v>13</v>
      </c>
      <c r="AH105" s="65" t="s">
        <v>241</v>
      </c>
      <c r="AI105" s="65" t="s">
        <v>13</v>
      </c>
      <c r="AJ105" s="65" t="s">
        <v>248</v>
      </c>
      <c r="AK105" s="65" t="s">
        <v>13</v>
      </c>
      <c r="AL105" s="65" t="s">
        <v>13</v>
      </c>
      <c r="AM105" s="66">
        <f t="shared" si="4"/>
        <v>25</v>
      </c>
      <c r="AN105" s="67">
        <f t="shared" si="5"/>
        <v>4</v>
      </c>
      <c r="AO105" s="68">
        <f t="shared" si="6"/>
        <v>2</v>
      </c>
      <c r="AP105" s="69">
        <f t="shared" si="7"/>
        <v>29</v>
      </c>
      <c r="AQ105" s="54"/>
    </row>
    <row r="106" spans="1:43" s="70" customFormat="1" ht="41.25" customHeight="1" x14ac:dyDescent="0.3">
      <c r="A106" s="59">
        <v>95</v>
      </c>
      <c r="B106" s="60" t="s">
        <v>211</v>
      </c>
      <c r="C106" s="72" t="s">
        <v>212</v>
      </c>
      <c r="D106" s="72">
        <v>6380</v>
      </c>
      <c r="E106" s="72" t="s">
        <v>99</v>
      </c>
      <c r="F106" s="75">
        <v>44659</v>
      </c>
      <c r="G106" s="64" t="s">
        <v>10</v>
      </c>
      <c r="H106" s="65" t="s">
        <v>248</v>
      </c>
      <c r="I106" s="65" t="s">
        <v>13</v>
      </c>
      <c r="J106" s="65" t="s">
        <v>241</v>
      </c>
      <c r="K106" s="65" t="s">
        <v>13</v>
      </c>
      <c r="L106" s="65" t="s">
        <v>13</v>
      </c>
      <c r="M106" s="65" t="s">
        <v>13</v>
      </c>
      <c r="N106" s="65" t="s">
        <v>13</v>
      </c>
      <c r="O106" s="65" t="s">
        <v>248</v>
      </c>
      <c r="P106" s="65" t="s">
        <v>13</v>
      </c>
      <c r="Q106" s="65" t="s">
        <v>13</v>
      </c>
      <c r="R106" s="65" t="s">
        <v>13</v>
      </c>
      <c r="S106" s="65" t="s">
        <v>13</v>
      </c>
      <c r="T106" s="65" t="s">
        <v>13</v>
      </c>
      <c r="U106" s="65" t="s">
        <v>13</v>
      </c>
      <c r="V106" s="65" t="s">
        <v>248</v>
      </c>
      <c r="W106" s="65" t="s">
        <v>13</v>
      </c>
      <c r="X106" s="65" t="s">
        <v>13</v>
      </c>
      <c r="Y106" s="65" t="s">
        <v>241</v>
      </c>
      <c r="Z106" s="65" t="s">
        <v>13</v>
      </c>
      <c r="AA106" s="65" t="s">
        <v>13</v>
      </c>
      <c r="AB106" s="65" t="s">
        <v>248</v>
      </c>
      <c r="AC106" s="65" t="s">
        <v>13</v>
      </c>
      <c r="AD106" s="65" t="s">
        <v>13</v>
      </c>
      <c r="AE106" s="65" t="s">
        <v>13</v>
      </c>
      <c r="AF106" s="65" t="s">
        <v>13</v>
      </c>
      <c r="AG106" s="65" t="s">
        <v>241</v>
      </c>
      <c r="AH106" s="65" t="s">
        <v>13</v>
      </c>
      <c r="AI106" s="65" t="s">
        <v>248</v>
      </c>
      <c r="AJ106" s="65" t="s">
        <v>13</v>
      </c>
      <c r="AK106" s="65" t="s">
        <v>13</v>
      </c>
      <c r="AL106" s="65" t="s">
        <v>241</v>
      </c>
      <c r="AM106" s="66">
        <f t="shared" si="4"/>
        <v>22</v>
      </c>
      <c r="AN106" s="67">
        <f t="shared" si="5"/>
        <v>5</v>
      </c>
      <c r="AO106" s="68">
        <f t="shared" si="6"/>
        <v>4</v>
      </c>
      <c r="AP106" s="69">
        <f t="shared" si="7"/>
        <v>27</v>
      </c>
      <c r="AQ106" s="54"/>
    </row>
    <row r="107" spans="1:43" s="70" customFormat="1" ht="41.25" customHeight="1" x14ac:dyDescent="0.3">
      <c r="A107" s="71">
        <v>96</v>
      </c>
      <c r="B107" s="60" t="s">
        <v>213</v>
      </c>
      <c r="C107" s="72" t="s">
        <v>214</v>
      </c>
      <c r="D107" s="72">
        <v>6400</v>
      </c>
      <c r="E107" s="72" t="s">
        <v>99</v>
      </c>
      <c r="F107" s="75">
        <v>44662</v>
      </c>
      <c r="G107" s="64" t="s">
        <v>10</v>
      </c>
      <c r="H107" s="65" t="s">
        <v>241</v>
      </c>
      <c r="I107" s="65" t="s">
        <v>248</v>
      </c>
      <c r="J107" s="65" t="s">
        <v>13</v>
      </c>
      <c r="K107" s="65" t="s">
        <v>13</v>
      </c>
      <c r="L107" s="65" t="s">
        <v>13</v>
      </c>
      <c r="M107" s="65" t="s">
        <v>13</v>
      </c>
      <c r="N107" s="65" t="s">
        <v>241</v>
      </c>
      <c r="O107" s="65" t="s">
        <v>13</v>
      </c>
      <c r="P107" s="65" t="s">
        <v>248</v>
      </c>
      <c r="Q107" s="65" t="s">
        <v>13</v>
      </c>
      <c r="R107" s="65" t="s">
        <v>13</v>
      </c>
      <c r="S107" s="65" t="s">
        <v>13</v>
      </c>
      <c r="T107" s="65" t="s">
        <v>13</v>
      </c>
      <c r="U107" s="65" t="s">
        <v>13</v>
      </c>
      <c r="V107" s="65" t="s">
        <v>13</v>
      </c>
      <c r="W107" s="65" t="s">
        <v>13</v>
      </c>
      <c r="X107" s="65" t="s">
        <v>248</v>
      </c>
      <c r="Y107" s="65" t="s">
        <v>13</v>
      </c>
      <c r="Z107" s="65" t="s">
        <v>13</v>
      </c>
      <c r="AA107" s="65" t="s">
        <v>13</v>
      </c>
      <c r="AB107" s="65" t="s">
        <v>13</v>
      </c>
      <c r="AC107" s="65" t="s">
        <v>13</v>
      </c>
      <c r="AD107" s="65" t="s">
        <v>248</v>
      </c>
      <c r="AE107" s="65" t="s">
        <v>13</v>
      </c>
      <c r="AF107" s="65" t="s">
        <v>241</v>
      </c>
      <c r="AG107" s="65" t="s">
        <v>13</v>
      </c>
      <c r="AH107" s="65" t="s">
        <v>13</v>
      </c>
      <c r="AI107" s="65" t="s">
        <v>13</v>
      </c>
      <c r="AJ107" s="65" t="s">
        <v>13</v>
      </c>
      <c r="AK107" s="65" t="s">
        <v>248</v>
      </c>
      <c r="AL107" s="65" t="s">
        <v>13</v>
      </c>
      <c r="AM107" s="66">
        <f t="shared" si="4"/>
        <v>23</v>
      </c>
      <c r="AN107" s="67">
        <f t="shared" si="5"/>
        <v>5</v>
      </c>
      <c r="AO107" s="68">
        <f t="shared" si="6"/>
        <v>3</v>
      </c>
      <c r="AP107" s="69">
        <f t="shared" si="7"/>
        <v>28</v>
      </c>
      <c r="AQ107" s="54"/>
    </row>
    <row r="108" spans="1:43" s="70" customFormat="1" ht="41.25" customHeight="1" x14ac:dyDescent="0.3">
      <c r="A108" s="59">
        <v>97</v>
      </c>
      <c r="B108" s="60" t="s">
        <v>215</v>
      </c>
      <c r="C108" s="72" t="s">
        <v>210</v>
      </c>
      <c r="D108" s="72">
        <v>6381</v>
      </c>
      <c r="E108" s="72" t="s">
        <v>99</v>
      </c>
      <c r="F108" s="75">
        <v>44659</v>
      </c>
      <c r="G108" s="64" t="s">
        <v>10</v>
      </c>
      <c r="H108" s="65" t="s">
        <v>241</v>
      </c>
      <c r="I108" s="65" t="s">
        <v>241</v>
      </c>
      <c r="J108" s="65" t="s">
        <v>241</v>
      </c>
      <c r="K108" s="65" t="s">
        <v>13</v>
      </c>
      <c r="L108" s="65" t="s">
        <v>13</v>
      </c>
      <c r="M108" s="65" t="s">
        <v>13</v>
      </c>
      <c r="N108" s="65" t="s">
        <v>241</v>
      </c>
      <c r="O108" s="65" t="s">
        <v>13</v>
      </c>
      <c r="P108" s="65" t="s">
        <v>241</v>
      </c>
      <c r="Q108" s="65" t="s">
        <v>241</v>
      </c>
      <c r="R108" s="65" t="s">
        <v>241</v>
      </c>
      <c r="S108" s="65" t="s">
        <v>241</v>
      </c>
      <c r="T108" s="65" t="s">
        <v>13</v>
      </c>
      <c r="U108" s="65" t="s">
        <v>241</v>
      </c>
      <c r="V108" s="65" t="s">
        <v>241</v>
      </c>
      <c r="W108" s="65" t="s">
        <v>241</v>
      </c>
      <c r="X108" s="65" t="s">
        <v>241</v>
      </c>
      <c r="Y108" s="65" t="s">
        <v>13</v>
      </c>
      <c r="Z108" s="65" t="s">
        <v>13</v>
      </c>
      <c r="AA108" s="65" t="s">
        <v>13</v>
      </c>
      <c r="AB108" s="65" t="s">
        <v>248</v>
      </c>
      <c r="AC108" s="65" t="s">
        <v>13</v>
      </c>
      <c r="AD108" s="65" t="s">
        <v>13</v>
      </c>
      <c r="AE108" s="65" t="s">
        <v>241</v>
      </c>
      <c r="AF108" s="65" t="s">
        <v>13</v>
      </c>
      <c r="AG108" s="65" t="s">
        <v>13</v>
      </c>
      <c r="AH108" s="65" t="s">
        <v>241</v>
      </c>
      <c r="AI108" s="65" t="s">
        <v>13</v>
      </c>
      <c r="AJ108" s="65" t="s">
        <v>13</v>
      </c>
      <c r="AK108" s="65" t="s">
        <v>13</v>
      </c>
      <c r="AL108" s="65" t="s">
        <v>248</v>
      </c>
      <c r="AM108" s="66">
        <f t="shared" si="4"/>
        <v>15</v>
      </c>
      <c r="AN108" s="67">
        <f t="shared" si="5"/>
        <v>2</v>
      </c>
      <c r="AO108" s="68">
        <f t="shared" si="6"/>
        <v>14</v>
      </c>
      <c r="AP108" s="69">
        <f t="shared" si="7"/>
        <v>17</v>
      </c>
      <c r="AQ108" s="54"/>
    </row>
    <row r="109" spans="1:43" s="70" customFormat="1" ht="41.25" customHeight="1" x14ac:dyDescent="0.3">
      <c r="A109" s="71">
        <v>98</v>
      </c>
      <c r="B109" s="60" t="s">
        <v>239</v>
      </c>
      <c r="C109" s="85" t="s">
        <v>252</v>
      </c>
      <c r="D109" s="72">
        <v>6224</v>
      </c>
      <c r="E109" s="72" t="s">
        <v>99</v>
      </c>
      <c r="F109" s="75">
        <v>44553</v>
      </c>
      <c r="G109" s="64" t="s">
        <v>10</v>
      </c>
      <c r="H109" s="65" t="s">
        <v>13</v>
      </c>
      <c r="I109" s="65" t="s">
        <v>241</v>
      </c>
      <c r="J109" s="65" t="s">
        <v>13</v>
      </c>
      <c r="K109" s="65" t="s">
        <v>248</v>
      </c>
      <c r="L109" s="65" t="s">
        <v>13</v>
      </c>
      <c r="M109" s="65" t="s">
        <v>13</v>
      </c>
      <c r="N109" s="65" t="s">
        <v>13</v>
      </c>
      <c r="O109" s="65" t="s">
        <v>13</v>
      </c>
      <c r="P109" s="65" t="s">
        <v>241</v>
      </c>
      <c r="Q109" s="65" t="s">
        <v>13</v>
      </c>
      <c r="R109" s="65" t="s">
        <v>13</v>
      </c>
      <c r="S109" s="65" t="s">
        <v>248</v>
      </c>
      <c r="T109" s="65" t="s">
        <v>13</v>
      </c>
      <c r="U109" s="65" t="s">
        <v>13</v>
      </c>
      <c r="V109" s="65" t="s">
        <v>13</v>
      </c>
      <c r="W109" s="65" t="s">
        <v>241</v>
      </c>
      <c r="X109" s="65" t="s">
        <v>13</v>
      </c>
      <c r="Y109" s="65" t="s">
        <v>13</v>
      </c>
      <c r="Z109" s="65" t="s">
        <v>241</v>
      </c>
      <c r="AA109" s="65" t="s">
        <v>13</v>
      </c>
      <c r="AB109" s="65" t="s">
        <v>248</v>
      </c>
      <c r="AC109" s="65" t="s">
        <v>241</v>
      </c>
      <c r="AD109" s="65" t="s">
        <v>13</v>
      </c>
      <c r="AE109" s="65" t="s">
        <v>241</v>
      </c>
      <c r="AF109" s="65" t="s">
        <v>241</v>
      </c>
      <c r="AG109" s="65" t="s">
        <v>241</v>
      </c>
      <c r="AH109" s="65" t="s">
        <v>13</v>
      </c>
      <c r="AI109" s="65" t="s">
        <v>241</v>
      </c>
      <c r="AJ109" s="65" t="s">
        <v>241</v>
      </c>
      <c r="AK109" s="65" t="s">
        <v>241</v>
      </c>
      <c r="AL109" s="65" t="s">
        <v>241</v>
      </c>
      <c r="AM109" s="66">
        <f t="shared" si="4"/>
        <v>16</v>
      </c>
      <c r="AN109" s="67">
        <f t="shared" si="5"/>
        <v>3</v>
      </c>
      <c r="AO109" s="68">
        <f t="shared" si="6"/>
        <v>12</v>
      </c>
      <c r="AP109" s="69">
        <f t="shared" si="7"/>
        <v>19</v>
      </c>
      <c r="AQ109" s="54"/>
    </row>
    <row r="110" spans="1:43" s="70" customFormat="1" ht="41.25" customHeight="1" x14ac:dyDescent="0.3">
      <c r="A110" s="59">
        <v>99</v>
      </c>
      <c r="B110" s="60" t="s">
        <v>240</v>
      </c>
      <c r="C110" s="85" t="s">
        <v>251</v>
      </c>
      <c r="D110" s="72">
        <v>6345</v>
      </c>
      <c r="E110" s="72" t="s">
        <v>99</v>
      </c>
      <c r="F110" s="75">
        <v>44627</v>
      </c>
      <c r="G110" s="64" t="s">
        <v>10</v>
      </c>
      <c r="H110" s="65" t="s">
        <v>13</v>
      </c>
      <c r="I110" s="65" t="s">
        <v>13</v>
      </c>
      <c r="J110" s="65" t="s">
        <v>248</v>
      </c>
      <c r="K110" s="65" t="s">
        <v>13</v>
      </c>
      <c r="L110" s="65" t="s">
        <v>13</v>
      </c>
      <c r="M110" s="65" t="s">
        <v>13</v>
      </c>
      <c r="N110" s="65" t="s">
        <v>13</v>
      </c>
      <c r="O110" s="65" t="s">
        <v>13</v>
      </c>
      <c r="P110" s="65" t="s">
        <v>13</v>
      </c>
      <c r="Q110" s="65" t="s">
        <v>248</v>
      </c>
      <c r="R110" s="65" t="s">
        <v>241</v>
      </c>
      <c r="S110" s="65" t="s">
        <v>241</v>
      </c>
      <c r="T110" s="65" t="s">
        <v>13</v>
      </c>
      <c r="U110" s="65" t="s">
        <v>13</v>
      </c>
      <c r="V110" s="65" t="s">
        <v>13</v>
      </c>
      <c r="W110" s="65" t="s">
        <v>13</v>
      </c>
      <c r="X110" s="65" t="s">
        <v>248</v>
      </c>
      <c r="Y110" s="65" t="s">
        <v>13</v>
      </c>
      <c r="Z110" s="65" t="s">
        <v>13</v>
      </c>
      <c r="AA110" s="65" t="s">
        <v>13</v>
      </c>
      <c r="AB110" s="65" t="s">
        <v>13</v>
      </c>
      <c r="AC110" s="65" t="s">
        <v>13</v>
      </c>
      <c r="AD110" s="65" t="s">
        <v>13</v>
      </c>
      <c r="AE110" s="65" t="s">
        <v>248</v>
      </c>
      <c r="AF110" s="65" t="s">
        <v>13</v>
      </c>
      <c r="AG110" s="65" t="s">
        <v>13</v>
      </c>
      <c r="AH110" s="65" t="s">
        <v>13</v>
      </c>
      <c r="AI110" s="65" t="s">
        <v>13</v>
      </c>
      <c r="AJ110" s="65" t="s">
        <v>13</v>
      </c>
      <c r="AK110" s="65" t="s">
        <v>13</v>
      </c>
      <c r="AL110" s="65" t="s">
        <v>13</v>
      </c>
      <c r="AM110" s="66">
        <f t="shared" si="4"/>
        <v>25</v>
      </c>
      <c r="AN110" s="67">
        <f t="shared" si="5"/>
        <v>4</v>
      </c>
      <c r="AO110" s="68">
        <f t="shared" si="6"/>
        <v>2</v>
      </c>
      <c r="AP110" s="69">
        <f t="shared" si="7"/>
        <v>29</v>
      </c>
      <c r="AQ110" s="54"/>
    </row>
    <row r="111" spans="1:43" s="70" customFormat="1" ht="41.25" customHeight="1" x14ac:dyDescent="0.3">
      <c r="A111" s="71">
        <v>100</v>
      </c>
      <c r="B111" s="60" t="s">
        <v>216</v>
      </c>
      <c r="C111" s="72" t="s">
        <v>217</v>
      </c>
      <c r="D111" s="72">
        <v>6410</v>
      </c>
      <c r="E111" s="72" t="s">
        <v>100</v>
      </c>
      <c r="F111" s="75">
        <v>44666</v>
      </c>
      <c r="G111" s="64" t="s">
        <v>101</v>
      </c>
      <c r="H111" s="65" t="s">
        <v>13</v>
      </c>
      <c r="I111" s="65" t="s">
        <v>13</v>
      </c>
      <c r="J111" s="65" t="s">
        <v>13</v>
      </c>
      <c r="K111" s="65" t="s">
        <v>13</v>
      </c>
      <c r="L111" s="65" t="s">
        <v>13</v>
      </c>
      <c r="M111" s="65" t="s">
        <v>248</v>
      </c>
      <c r="N111" s="65" t="s">
        <v>13</v>
      </c>
      <c r="O111" s="65" t="s">
        <v>13</v>
      </c>
      <c r="P111" s="65" t="s">
        <v>13</v>
      </c>
      <c r="Q111" s="65" t="s">
        <v>13</v>
      </c>
      <c r="R111" s="65" t="s">
        <v>241</v>
      </c>
      <c r="S111" s="65" t="s">
        <v>13</v>
      </c>
      <c r="T111" s="65" t="s">
        <v>13</v>
      </c>
      <c r="U111" s="65" t="s">
        <v>13</v>
      </c>
      <c r="V111" s="65" t="s">
        <v>248</v>
      </c>
      <c r="W111" s="65" t="s">
        <v>13</v>
      </c>
      <c r="X111" s="65" t="s">
        <v>13</v>
      </c>
      <c r="Y111" s="65" t="s">
        <v>13</v>
      </c>
      <c r="Z111" s="65" t="s">
        <v>13</v>
      </c>
      <c r="AA111" s="65" t="s">
        <v>248</v>
      </c>
      <c r="AB111" s="65" t="s">
        <v>13</v>
      </c>
      <c r="AC111" s="65" t="s">
        <v>13</v>
      </c>
      <c r="AD111" s="65" t="s">
        <v>13</v>
      </c>
      <c r="AE111" s="65" t="s">
        <v>13</v>
      </c>
      <c r="AF111" s="65" t="s">
        <v>13</v>
      </c>
      <c r="AG111" s="65" t="s">
        <v>13</v>
      </c>
      <c r="AH111" s="65" t="s">
        <v>241</v>
      </c>
      <c r="AI111" s="65" t="s">
        <v>13</v>
      </c>
      <c r="AJ111" s="65" t="s">
        <v>248</v>
      </c>
      <c r="AK111" s="65" t="s">
        <v>13</v>
      </c>
      <c r="AL111" s="65" t="s">
        <v>13</v>
      </c>
      <c r="AM111" s="66">
        <f t="shared" si="4"/>
        <v>25</v>
      </c>
      <c r="AN111" s="67">
        <f t="shared" si="5"/>
        <v>4</v>
      </c>
      <c r="AO111" s="68">
        <f t="shared" si="6"/>
        <v>2</v>
      </c>
      <c r="AP111" s="69">
        <f t="shared" si="7"/>
        <v>29</v>
      </c>
      <c r="AQ111" s="54"/>
    </row>
    <row r="112" spans="1:43" s="70" customFormat="1" ht="41.25" customHeight="1" x14ac:dyDescent="0.3">
      <c r="A112" s="59">
        <v>101</v>
      </c>
      <c r="B112" s="60" t="s">
        <v>218</v>
      </c>
      <c r="C112" s="72" t="s">
        <v>219</v>
      </c>
      <c r="D112" s="72">
        <v>6414</v>
      </c>
      <c r="E112" s="72" t="s">
        <v>99</v>
      </c>
      <c r="F112" s="75">
        <v>44670</v>
      </c>
      <c r="G112" s="64" t="s">
        <v>10</v>
      </c>
      <c r="H112" s="65" t="s">
        <v>248</v>
      </c>
      <c r="I112" s="65" t="s">
        <v>13</v>
      </c>
      <c r="J112" s="65" t="s">
        <v>13</v>
      </c>
      <c r="K112" s="65" t="s">
        <v>241</v>
      </c>
      <c r="L112" s="65" t="s">
        <v>13</v>
      </c>
      <c r="M112" s="65" t="s">
        <v>241</v>
      </c>
      <c r="N112" s="65" t="s">
        <v>13</v>
      </c>
      <c r="O112" s="65" t="s">
        <v>13</v>
      </c>
      <c r="P112" s="65" t="s">
        <v>248</v>
      </c>
      <c r="Q112" s="65" t="s">
        <v>13</v>
      </c>
      <c r="R112" s="65" t="s">
        <v>13</v>
      </c>
      <c r="S112" s="65" t="s">
        <v>13</v>
      </c>
      <c r="T112" s="65" t="s">
        <v>13</v>
      </c>
      <c r="U112" s="65" t="s">
        <v>248</v>
      </c>
      <c r="V112" s="65" t="s">
        <v>13</v>
      </c>
      <c r="W112" s="65" t="s">
        <v>13</v>
      </c>
      <c r="X112" s="65" t="s">
        <v>13</v>
      </c>
      <c r="Y112" s="65" t="s">
        <v>13</v>
      </c>
      <c r="Z112" s="65" t="s">
        <v>13</v>
      </c>
      <c r="AA112" s="65" t="s">
        <v>13</v>
      </c>
      <c r="AB112" s="65" t="s">
        <v>13</v>
      </c>
      <c r="AC112" s="65" t="s">
        <v>13</v>
      </c>
      <c r="AD112" s="65" t="s">
        <v>248</v>
      </c>
      <c r="AE112" s="65" t="s">
        <v>13</v>
      </c>
      <c r="AF112" s="65" t="s">
        <v>13</v>
      </c>
      <c r="AG112" s="65" t="s">
        <v>248</v>
      </c>
      <c r="AH112" s="65" t="s">
        <v>13</v>
      </c>
      <c r="AI112" s="65" t="s">
        <v>13</v>
      </c>
      <c r="AJ112" s="65" t="s">
        <v>13</v>
      </c>
      <c r="AK112" s="65" t="s">
        <v>13</v>
      </c>
      <c r="AL112" s="65" t="s">
        <v>13</v>
      </c>
      <c r="AM112" s="66">
        <f t="shared" si="4"/>
        <v>24</v>
      </c>
      <c r="AN112" s="67">
        <f t="shared" si="5"/>
        <v>5</v>
      </c>
      <c r="AO112" s="68">
        <f t="shared" si="6"/>
        <v>2</v>
      </c>
      <c r="AP112" s="69">
        <f t="shared" si="7"/>
        <v>29</v>
      </c>
      <c r="AQ112" s="54"/>
    </row>
    <row r="113" spans="1:43" s="70" customFormat="1" ht="41.25" customHeight="1" x14ac:dyDescent="0.3">
      <c r="A113" s="71">
        <v>102</v>
      </c>
      <c r="B113" s="60" t="s">
        <v>220</v>
      </c>
      <c r="C113" s="72" t="s">
        <v>221</v>
      </c>
      <c r="D113" s="72">
        <v>6415</v>
      </c>
      <c r="E113" s="72" t="s">
        <v>99</v>
      </c>
      <c r="F113" s="75">
        <v>44670</v>
      </c>
      <c r="G113" s="64" t="s">
        <v>10</v>
      </c>
      <c r="H113" s="65" t="s">
        <v>13</v>
      </c>
      <c r="I113" s="65" t="s">
        <v>241</v>
      </c>
      <c r="J113" s="65" t="s">
        <v>13</v>
      </c>
      <c r="K113" s="65" t="s">
        <v>13</v>
      </c>
      <c r="L113" s="65" t="s">
        <v>241</v>
      </c>
      <c r="M113" s="65" t="s">
        <v>241</v>
      </c>
      <c r="N113" s="65" t="s">
        <v>241</v>
      </c>
      <c r="O113" s="65" t="s">
        <v>241</v>
      </c>
      <c r="P113" s="65" t="s">
        <v>241</v>
      </c>
      <c r="Q113" s="65" t="s">
        <v>13</v>
      </c>
      <c r="R113" s="65" t="s">
        <v>241</v>
      </c>
      <c r="S113" s="65" t="s">
        <v>241</v>
      </c>
      <c r="T113" s="65" t="s">
        <v>13</v>
      </c>
      <c r="U113" s="65" t="s">
        <v>241</v>
      </c>
      <c r="V113" s="65" t="s">
        <v>248</v>
      </c>
      <c r="W113" s="65" t="s">
        <v>13</v>
      </c>
      <c r="X113" s="65" t="s">
        <v>13</v>
      </c>
      <c r="Y113" s="65" t="s">
        <v>13</v>
      </c>
      <c r="Z113" s="65" t="s">
        <v>13</v>
      </c>
      <c r="AA113" s="65" t="s">
        <v>241</v>
      </c>
      <c r="AB113" s="65" t="s">
        <v>241</v>
      </c>
      <c r="AC113" s="65" t="s">
        <v>241</v>
      </c>
      <c r="AD113" s="65" t="s">
        <v>241</v>
      </c>
      <c r="AE113" s="65" t="s">
        <v>13</v>
      </c>
      <c r="AF113" s="65" t="s">
        <v>241</v>
      </c>
      <c r="AG113" s="65" t="s">
        <v>241</v>
      </c>
      <c r="AH113" s="65" t="s">
        <v>241</v>
      </c>
      <c r="AI113" s="65" t="s">
        <v>241</v>
      </c>
      <c r="AJ113" s="65" t="s">
        <v>241</v>
      </c>
      <c r="AK113" s="65" t="s">
        <v>241</v>
      </c>
      <c r="AL113" s="65" t="s">
        <v>241</v>
      </c>
      <c r="AM113" s="66">
        <f t="shared" si="4"/>
        <v>10</v>
      </c>
      <c r="AN113" s="67">
        <f t="shared" si="5"/>
        <v>1</v>
      </c>
      <c r="AO113" s="68">
        <f t="shared" si="6"/>
        <v>20</v>
      </c>
      <c r="AP113" s="69">
        <f t="shared" si="7"/>
        <v>11</v>
      </c>
      <c r="AQ113" s="54"/>
    </row>
    <row r="114" spans="1:43" s="70" customFormat="1" ht="41.25" customHeight="1" x14ac:dyDescent="0.3">
      <c r="A114" s="59">
        <v>103</v>
      </c>
      <c r="B114" s="84" t="s">
        <v>249</v>
      </c>
      <c r="C114" s="84" t="s">
        <v>250</v>
      </c>
      <c r="D114" s="72">
        <v>5286</v>
      </c>
      <c r="E114" s="72" t="s">
        <v>99</v>
      </c>
      <c r="F114" s="75">
        <v>44075</v>
      </c>
      <c r="G114" s="64" t="s">
        <v>10</v>
      </c>
      <c r="H114" s="65" t="s">
        <v>241</v>
      </c>
      <c r="I114" s="65" t="s">
        <v>241</v>
      </c>
      <c r="J114" s="65" t="s">
        <v>241</v>
      </c>
      <c r="K114" s="65" t="s">
        <v>241</v>
      </c>
      <c r="L114" s="65" t="s">
        <v>241</v>
      </c>
      <c r="M114" s="65" t="s">
        <v>241</v>
      </c>
      <c r="N114" s="65" t="s">
        <v>241</v>
      </c>
      <c r="O114" s="65" t="s">
        <v>241</v>
      </c>
      <c r="P114" s="65" t="s">
        <v>241</v>
      </c>
      <c r="Q114" s="65" t="s">
        <v>241</v>
      </c>
      <c r="R114" s="65" t="s">
        <v>241</v>
      </c>
      <c r="S114" s="65" t="s">
        <v>241</v>
      </c>
      <c r="T114" s="65" t="s">
        <v>241</v>
      </c>
      <c r="U114" s="65" t="s">
        <v>241</v>
      </c>
      <c r="V114" s="65" t="s">
        <v>241</v>
      </c>
      <c r="W114" s="65" t="s">
        <v>241</v>
      </c>
      <c r="X114" s="65" t="s">
        <v>241</v>
      </c>
      <c r="Y114" s="65" t="s">
        <v>241</v>
      </c>
      <c r="Z114" s="65" t="s">
        <v>241</v>
      </c>
      <c r="AA114" s="65" t="s">
        <v>13</v>
      </c>
      <c r="AB114" s="65" t="s">
        <v>13</v>
      </c>
      <c r="AC114" s="65" t="s">
        <v>13</v>
      </c>
      <c r="AD114" s="65" t="s">
        <v>13</v>
      </c>
      <c r="AE114" s="65" t="s">
        <v>13</v>
      </c>
      <c r="AF114" s="65" t="s">
        <v>248</v>
      </c>
      <c r="AG114" s="65" t="s">
        <v>13</v>
      </c>
      <c r="AH114" s="65" t="s">
        <v>13</v>
      </c>
      <c r="AI114" s="65" t="s">
        <v>13</v>
      </c>
      <c r="AJ114" s="65" t="s">
        <v>13</v>
      </c>
      <c r="AK114" s="65" t="s">
        <v>13</v>
      </c>
      <c r="AL114" s="65" t="s">
        <v>248</v>
      </c>
      <c r="AM114" s="66">
        <f t="shared" si="4"/>
        <v>10</v>
      </c>
      <c r="AN114" s="67">
        <f t="shared" si="5"/>
        <v>2</v>
      </c>
      <c r="AO114" s="68">
        <f t="shared" si="6"/>
        <v>19</v>
      </c>
      <c r="AP114" s="69">
        <f t="shared" si="7"/>
        <v>12</v>
      </c>
      <c r="AQ114" s="54"/>
    </row>
    <row r="115" spans="1:43" s="70" customFormat="1" ht="41.25" customHeight="1" x14ac:dyDescent="0.3">
      <c r="A115" s="71">
        <v>104</v>
      </c>
      <c r="B115" s="60" t="s">
        <v>223</v>
      </c>
      <c r="C115" s="72" t="s">
        <v>224</v>
      </c>
      <c r="D115" s="72">
        <v>6431</v>
      </c>
      <c r="E115" s="72" t="s">
        <v>99</v>
      </c>
      <c r="F115" s="75">
        <v>44683</v>
      </c>
      <c r="G115" s="64" t="s">
        <v>10</v>
      </c>
      <c r="H115" s="65" t="s">
        <v>241</v>
      </c>
      <c r="I115" s="65" t="s">
        <v>241</v>
      </c>
      <c r="J115" s="65" t="s">
        <v>241</v>
      </c>
      <c r="K115" s="65" t="s">
        <v>241</v>
      </c>
      <c r="L115" s="65" t="s">
        <v>241</v>
      </c>
      <c r="M115" s="65" t="s">
        <v>241</v>
      </c>
      <c r="N115" s="65" t="s">
        <v>241</v>
      </c>
      <c r="O115" s="65" t="s">
        <v>241</v>
      </c>
      <c r="P115" s="65" t="s">
        <v>241</v>
      </c>
      <c r="Q115" s="65" t="s">
        <v>241</v>
      </c>
      <c r="R115" s="65" t="s">
        <v>13</v>
      </c>
      <c r="S115" s="65" t="s">
        <v>13</v>
      </c>
      <c r="T115" s="65" t="s">
        <v>13</v>
      </c>
      <c r="U115" s="65" t="s">
        <v>241</v>
      </c>
      <c r="V115" s="65" t="s">
        <v>13</v>
      </c>
      <c r="W115" s="65" t="s">
        <v>248</v>
      </c>
      <c r="X115" s="65" t="s">
        <v>13</v>
      </c>
      <c r="Y115" s="65" t="s">
        <v>13</v>
      </c>
      <c r="Z115" s="65" t="s">
        <v>13</v>
      </c>
      <c r="AA115" s="65" t="s">
        <v>13</v>
      </c>
      <c r="AB115" s="65" t="s">
        <v>241</v>
      </c>
      <c r="AC115" s="65" t="s">
        <v>241</v>
      </c>
      <c r="AD115" s="65" t="s">
        <v>241</v>
      </c>
      <c r="AE115" s="65" t="s">
        <v>241</v>
      </c>
      <c r="AF115" s="65" t="s">
        <v>241</v>
      </c>
      <c r="AG115" s="65" t="s">
        <v>241</v>
      </c>
      <c r="AH115" s="65" t="s">
        <v>241</v>
      </c>
      <c r="AI115" s="65" t="s">
        <v>241</v>
      </c>
      <c r="AJ115" s="65" t="s">
        <v>241</v>
      </c>
      <c r="AK115" s="65" t="s">
        <v>241</v>
      </c>
      <c r="AL115" s="65" t="s">
        <v>241</v>
      </c>
      <c r="AM115" s="66">
        <f t="shared" si="4"/>
        <v>8</v>
      </c>
      <c r="AN115" s="67">
        <f t="shared" si="5"/>
        <v>1</v>
      </c>
      <c r="AO115" s="68">
        <f t="shared" si="6"/>
        <v>22</v>
      </c>
      <c r="AP115" s="69">
        <f t="shared" si="7"/>
        <v>9</v>
      </c>
      <c r="AQ115" s="54"/>
    </row>
    <row r="116" spans="1:43" s="70" customFormat="1" ht="41.25" customHeight="1" x14ac:dyDescent="0.3">
      <c r="A116" s="59">
        <v>105</v>
      </c>
      <c r="B116" s="60" t="s">
        <v>225</v>
      </c>
      <c r="C116" s="72" t="s">
        <v>226</v>
      </c>
      <c r="D116" s="72">
        <v>6015</v>
      </c>
      <c r="E116" s="72" t="s">
        <v>99</v>
      </c>
      <c r="F116" s="75">
        <v>44683</v>
      </c>
      <c r="G116" s="64" t="s">
        <v>10</v>
      </c>
      <c r="H116" s="65" t="s">
        <v>241</v>
      </c>
      <c r="I116" s="65" t="s">
        <v>13</v>
      </c>
      <c r="J116" s="65" t="s">
        <v>241</v>
      </c>
      <c r="K116" s="65" t="s">
        <v>13</v>
      </c>
      <c r="L116" s="65" t="s">
        <v>13</v>
      </c>
      <c r="M116" s="65" t="s">
        <v>13</v>
      </c>
      <c r="N116" s="65" t="s">
        <v>248</v>
      </c>
      <c r="O116" s="65" t="s">
        <v>13</v>
      </c>
      <c r="P116" s="65" t="s">
        <v>13</v>
      </c>
      <c r="Q116" s="65" t="s">
        <v>241</v>
      </c>
      <c r="R116" s="65" t="s">
        <v>13</v>
      </c>
      <c r="S116" s="65" t="s">
        <v>241</v>
      </c>
      <c r="T116" s="65" t="s">
        <v>13</v>
      </c>
      <c r="U116" s="65" t="s">
        <v>241</v>
      </c>
      <c r="V116" s="65" t="s">
        <v>241</v>
      </c>
      <c r="W116" s="65" t="s">
        <v>241</v>
      </c>
      <c r="X116" s="65" t="s">
        <v>241</v>
      </c>
      <c r="Y116" s="65" t="s">
        <v>241</v>
      </c>
      <c r="Z116" s="65" t="s">
        <v>241</v>
      </c>
      <c r="AA116" s="65" t="s">
        <v>241</v>
      </c>
      <c r="AB116" s="65" t="s">
        <v>241</v>
      </c>
      <c r="AC116" s="65" t="s">
        <v>241</v>
      </c>
      <c r="AD116" s="65" t="s">
        <v>13</v>
      </c>
      <c r="AE116" s="65" t="s">
        <v>13</v>
      </c>
      <c r="AF116" s="65" t="s">
        <v>241</v>
      </c>
      <c r="AG116" s="65" t="s">
        <v>13</v>
      </c>
      <c r="AH116" s="65" t="s">
        <v>13</v>
      </c>
      <c r="AI116" s="65" t="s">
        <v>248</v>
      </c>
      <c r="AJ116" s="65" t="s">
        <v>13</v>
      </c>
      <c r="AK116" s="65" t="s">
        <v>13</v>
      </c>
      <c r="AL116" s="65" t="s">
        <v>13</v>
      </c>
      <c r="AM116" s="66">
        <f t="shared" si="4"/>
        <v>15</v>
      </c>
      <c r="AN116" s="67">
        <f t="shared" si="5"/>
        <v>2</v>
      </c>
      <c r="AO116" s="68">
        <f t="shared" si="6"/>
        <v>14</v>
      </c>
      <c r="AP116" s="69">
        <f t="shared" si="7"/>
        <v>17</v>
      </c>
      <c r="AQ116" s="54"/>
    </row>
    <row r="117" spans="1:43" s="70" customFormat="1" ht="41.25" customHeight="1" x14ac:dyDescent="0.3">
      <c r="A117" s="71">
        <v>106</v>
      </c>
      <c r="B117" s="60" t="s">
        <v>227</v>
      </c>
      <c r="C117" s="72" t="s">
        <v>228</v>
      </c>
      <c r="D117" s="72">
        <v>6432</v>
      </c>
      <c r="E117" s="72" t="s">
        <v>99</v>
      </c>
      <c r="F117" s="75">
        <v>44683</v>
      </c>
      <c r="G117" s="64" t="s">
        <v>10</v>
      </c>
      <c r="H117" s="65" t="s">
        <v>13</v>
      </c>
      <c r="I117" s="65" t="s">
        <v>241</v>
      </c>
      <c r="J117" s="65" t="s">
        <v>13</v>
      </c>
      <c r="K117" s="65" t="s">
        <v>241</v>
      </c>
      <c r="L117" s="65" t="s">
        <v>248</v>
      </c>
      <c r="M117" s="65" t="s">
        <v>13</v>
      </c>
      <c r="N117" s="65" t="s">
        <v>13</v>
      </c>
      <c r="O117" s="65" t="s">
        <v>13</v>
      </c>
      <c r="P117" s="65" t="s">
        <v>13</v>
      </c>
      <c r="Q117" s="65" t="s">
        <v>13</v>
      </c>
      <c r="R117" s="65" t="s">
        <v>13</v>
      </c>
      <c r="S117" s="65" t="s">
        <v>13</v>
      </c>
      <c r="T117" s="65" t="s">
        <v>248</v>
      </c>
      <c r="U117" s="65" t="s">
        <v>13</v>
      </c>
      <c r="V117" s="65" t="s">
        <v>241</v>
      </c>
      <c r="W117" s="65" t="s">
        <v>241</v>
      </c>
      <c r="X117" s="65" t="s">
        <v>13</v>
      </c>
      <c r="Y117" s="65" t="s">
        <v>13</v>
      </c>
      <c r="Z117" s="65" t="s">
        <v>13</v>
      </c>
      <c r="AA117" s="65" t="s">
        <v>13</v>
      </c>
      <c r="AB117" s="65" t="s">
        <v>13</v>
      </c>
      <c r="AC117" s="65" t="s">
        <v>248</v>
      </c>
      <c r="AD117" s="65" t="s">
        <v>241</v>
      </c>
      <c r="AE117" s="65" t="s">
        <v>13</v>
      </c>
      <c r="AF117" s="65" t="s">
        <v>241</v>
      </c>
      <c r="AG117" s="65" t="s">
        <v>13</v>
      </c>
      <c r="AH117" s="65" t="s">
        <v>13</v>
      </c>
      <c r="AI117" s="65" t="s">
        <v>248</v>
      </c>
      <c r="AJ117" s="65" t="s">
        <v>13</v>
      </c>
      <c r="AK117" s="65" t="s">
        <v>13</v>
      </c>
      <c r="AL117" s="65" t="s">
        <v>13</v>
      </c>
      <c r="AM117" s="66">
        <f t="shared" si="4"/>
        <v>21</v>
      </c>
      <c r="AN117" s="67">
        <f t="shared" si="5"/>
        <v>4</v>
      </c>
      <c r="AO117" s="68">
        <f t="shared" si="6"/>
        <v>6</v>
      </c>
      <c r="AP117" s="69">
        <f t="shared" si="7"/>
        <v>25</v>
      </c>
      <c r="AQ117" s="54"/>
    </row>
    <row r="118" spans="1:43" s="70" customFormat="1" ht="41.25" customHeight="1" x14ac:dyDescent="0.3">
      <c r="A118" s="59">
        <v>107</v>
      </c>
      <c r="B118" s="60" t="s">
        <v>229</v>
      </c>
      <c r="C118" s="72" t="s">
        <v>230</v>
      </c>
      <c r="D118" s="72">
        <v>6435</v>
      </c>
      <c r="E118" s="72" t="s">
        <v>99</v>
      </c>
      <c r="F118" s="75">
        <v>44691</v>
      </c>
      <c r="G118" s="64" t="s">
        <v>10</v>
      </c>
      <c r="H118" s="65" t="s">
        <v>248</v>
      </c>
      <c r="I118" s="65" t="s">
        <v>13</v>
      </c>
      <c r="J118" s="65" t="s">
        <v>13</v>
      </c>
      <c r="K118" s="65" t="s">
        <v>13</v>
      </c>
      <c r="L118" s="65" t="s">
        <v>13</v>
      </c>
      <c r="M118" s="65" t="s">
        <v>241</v>
      </c>
      <c r="N118" s="65" t="s">
        <v>248</v>
      </c>
      <c r="O118" s="65" t="s">
        <v>13</v>
      </c>
      <c r="P118" s="65" t="s">
        <v>13</v>
      </c>
      <c r="Q118" s="65" t="s">
        <v>13</v>
      </c>
      <c r="R118" s="65" t="s">
        <v>13</v>
      </c>
      <c r="S118" s="65" t="s">
        <v>241</v>
      </c>
      <c r="T118" s="65" t="s">
        <v>241</v>
      </c>
      <c r="U118" s="65" t="s">
        <v>241</v>
      </c>
      <c r="V118" s="65" t="s">
        <v>241</v>
      </c>
      <c r="W118" s="65" t="s">
        <v>241</v>
      </c>
      <c r="X118" s="65" t="s">
        <v>241</v>
      </c>
      <c r="Y118" s="65" t="s">
        <v>241</v>
      </c>
      <c r="Z118" s="65" t="s">
        <v>241</v>
      </c>
      <c r="AA118" s="65" t="s">
        <v>241</v>
      </c>
      <c r="AB118" s="65" t="s">
        <v>241</v>
      </c>
      <c r="AC118" s="65" t="s">
        <v>13</v>
      </c>
      <c r="AD118" s="65" t="s">
        <v>13</v>
      </c>
      <c r="AE118" s="65" t="s">
        <v>13</v>
      </c>
      <c r="AF118" s="65" t="s">
        <v>241</v>
      </c>
      <c r="AG118" s="65" t="s">
        <v>241</v>
      </c>
      <c r="AH118" s="65" t="s">
        <v>241</v>
      </c>
      <c r="AI118" s="65" t="s">
        <v>13</v>
      </c>
      <c r="AJ118" s="65" t="s">
        <v>241</v>
      </c>
      <c r="AK118" s="65" t="s">
        <v>241</v>
      </c>
      <c r="AL118" s="65" t="s">
        <v>241</v>
      </c>
      <c r="AM118" s="66">
        <f t="shared" si="4"/>
        <v>12</v>
      </c>
      <c r="AN118" s="67">
        <f t="shared" si="5"/>
        <v>2</v>
      </c>
      <c r="AO118" s="68">
        <f t="shared" si="6"/>
        <v>17</v>
      </c>
      <c r="AP118" s="69">
        <f t="shared" si="7"/>
        <v>14</v>
      </c>
      <c r="AQ118" s="54"/>
    </row>
    <row r="119" spans="1:43" s="70" customFormat="1" ht="41.25" customHeight="1" x14ac:dyDescent="0.3">
      <c r="A119" s="71">
        <v>108</v>
      </c>
      <c r="B119" s="60" t="s">
        <v>123</v>
      </c>
      <c r="C119" s="72" t="s">
        <v>237</v>
      </c>
      <c r="D119" s="72">
        <v>6453</v>
      </c>
      <c r="E119" s="72" t="s">
        <v>99</v>
      </c>
      <c r="F119" s="75">
        <v>44706</v>
      </c>
      <c r="G119" s="64" t="s">
        <v>10</v>
      </c>
      <c r="H119" s="65" t="s">
        <v>13</v>
      </c>
      <c r="I119" s="65" t="s">
        <v>241</v>
      </c>
      <c r="J119" s="65" t="s">
        <v>241</v>
      </c>
      <c r="K119" s="65" t="s">
        <v>13</v>
      </c>
      <c r="L119" s="65" t="s">
        <v>241</v>
      </c>
      <c r="M119" s="65" t="s">
        <v>241</v>
      </c>
      <c r="N119" s="65" t="s">
        <v>241</v>
      </c>
      <c r="O119" s="65" t="s">
        <v>241</v>
      </c>
      <c r="P119" s="65" t="s">
        <v>241</v>
      </c>
      <c r="Q119" s="65" t="s">
        <v>241</v>
      </c>
      <c r="R119" s="65" t="s">
        <v>241</v>
      </c>
      <c r="S119" s="65" t="s">
        <v>241</v>
      </c>
      <c r="T119" s="65" t="s">
        <v>241</v>
      </c>
      <c r="U119" s="65" t="s">
        <v>241</v>
      </c>
      <c r="V119" s="65" t="s">
        <v>241</v>
      </c>
      <c r="W119" s="65" t="s">
        <v>241</v>
      </c>
      <c r="X119" s="65" t="s">
        <v>241</v>
      </c>
      <c r="Y119" s="65" t="s">
        <v>241</v>
      </c>
      <c r="Z119" s="65" t="s">
        <v>241</v>
      </c>
      <c r="AA119" s="65" t="s">
        <v>241</v>
      </c>
      <c r="AB119" s="65" t="s">
        <v>13</v>
      </c>
      <c r="AC119" s="65" t="s">
        <v>241</v>
      </c>
      <c r="AD119" s="65" t="s">
        <v>241</v>
      </c>
      <c r="AE119" s="65" t="s">
        <v>241</v>
      </c>
      <c r="AF119" s="65" t="s">
        <v>241</v>
      </c>
      <c r="AG119" s="65" t="s">
        <v>241</v>
      </c>
      <c r="AH119" s="65" t="s">
        <v>241</v>
      </c>
      <c r="AI119" s="65" t="s">
        <v>241</v>
      </c>
      <c r="AJ119" s="65" t="s">
        <v>241</v>
      </c>
      <c r="AK119" s="65" t="s">
        <v>241</v>
      </c>
      <c r="AL119" s="65" t="s">
        <v>241</v>
      </c>
      <c r="AM119" s="66">
        <f t="shared" si="4"/>
        <v>3</v>
      </c>
      <c r="AN119" s="67">
        <f t="shared" si="5"/>
        <v>0</v>
      </c>
      <c r="AO119" s="68">
        <f t="shared" si="6"/>
        <v>28</v>
      </c>
      <c r="AP119" s="69">
        <f t="shared" si="7"/>
        <v>3</v>
      </c>
      <c r="AQ119" s="54"/>
    </row>
    <row r="120" spans="1:43" s="70" customFormat="1" ht="41.25" customHeight="1" x14ac:dyDescent="0.3">
      <c r="A120" s="59">
        <v>109</v>
      </c>
      <c r="B120" s="60" t="s">
        <v>235</v>
      </c>
      <c r="C120" s="72" t="s">
        <v>236</v>
      </c>
      <c r="D120" s="72">
        <v>6454</v>
      </c>
      <c r="E120" s="72" t="s">
        <v>99</v>
      </c>
      <c r="F120" s="75">
        <v>44706</v>
      </c>
      <c r="G120" s="64" t="s">
        <v>10</v>
      </c>
      <c r="H120" s="65" t="s">
        <v>13</v>
      </c>
      <c r="I120" s="65" t="s">
        <v>241</v>
      </c>
      <c r="J120" s="65" t="s">
        <v>13</v>
      </c>
      <c r="K120" s="65" t="s">
        <v>13</v>
      </c>
      <c r="L120" s="65" t="s">
        <v>13</v>
      </c>
      <c r="M120" s="65" t="s">
        <v>248</v>
      </c>
      <c r="N120" s="65" t="s">
        <v>241</v>
      </c>
      <c r="O120" s="65" t="s">
        <v>241</v>
      </c>
      <c r="P120" s="65" t="s">
        <v>241</v>
      </c>
      <c r="Q120" s="65" t="s">
        <v>13</v>
      </c>
      <c r="R120" s="65" t="s">
        <v>13</v>
      </c>
      <c r="S120" s="65" t="s">
        <v>13</v>
      </c>
      <c r="T120" s="65" t="s">
        <v>13</v>
      </c>
      <c r="U120" s="65" t="s">
        <v>13</v>
      </c>
      <c r="V120" s="65" t="s">
        <v>248</v>
      </c>
      <c r="W120" s="65" t="s">
        <v>241</v>
      </c>
      <c r="X120" s="65" t="s">
        <v>13</v>
      </c>
      <c r="Y120" s="65" t="s">
        <v>241</v>
      </c>
      <c r="Z120" s="65" t="s">
        <v>241</v>
      </c>
      <c r="AA120" s="65" t="s">
        <v>241</v>
      </c>
      <c r="AB120" s="65" t="s">
        <v>241</v>
      </c>
      <c r="AC120" s="65" t="s">
        <v>241</v>
      </c>
      <c r="AD120" s="65" t="s">
        <v>241</v>
      </c>
      <c r="AE120" s="65" t="s">
        <v>13</v>
      </c>
      <c r="AF120" s="65" t="s">
        <v>241</v>
      </c>
      <c r="AG120" s="65" t="s">
        <v>13</v>
      </c>
      <c r="AH120" s="65" t="s">
        <v>241</v>
      </c>
      <c r="AI120" s="65" t="s">
        <v>13</v>
      </c>
      <c r="AJ120" s="65" t="s">
        <v>241</v>
      </c>
      <c r="AK120" s="65" t="s">
        <v>248</v>
      </c>
      <c r="AL120" s="65" t="s">
        <v>13</v>
      </c>
      <c r="AM120" s="66">
        <f t="shared" si="4"/>
        <v>14</v>
      </c>
      <c r="AN120" s="67">
        <f t="shared" si="5"/>
        <v>3</v>
      </c>
      <c r="AO120" s="68">
        <f t="shared" si="6"/>
        <v>14</v>
      </c>
      <c r="AP120" s="69">
        <f t="shared" si="7"/>
        <v>17</v>
      </c>
      <c r="AQ120" s="54"/>
    </row>
    <row r="121" spans="1:43" s="70" customFormat="1" ht="41.25" customHeight="1" x14ac:dyDescent="0.3">
      <c r="A121" s="71">
        <v>110</v>
      </c>
      <c r="B121" s="60" t="s">
        <v>233</v>
      </c>
      <c r="C121" s="72" t="s">
        <v>234</v>
      </c>
      <c r="D121" s="72">
        <v>6455</v>
      </c>
      <c r="E121" s="72" t="s">
        <v>99</v>
      </c>
      <c r="F121" s="75">
        <v>44706</v>
      </c>
      <c r="G121" s="64" t="s">
        <v>10</v>
      </c>
      <c r="H121" s="65" t="s">
        <v>13</v>
      </c>
      <c r="I121" s="65" t="s">
        <v>13</v>
      </c>
      <c r="J121" s="65" t="s">
        <v>13</v>
      </c>
      <c r="K121" s="65" t="s">
        <v>13</v>
      </c>
      <c r="L121" s="65" t="s">
        <v>13</v>
      </c>
      <c r="M121" s="65" t="s">
        <v>13</v>
      </c>
      <c r="N121" s="65" t="s">
        <v>248</v>
      </c>
      <c r="O121" s="65" t="s">
        <v>13</v>
      </c>
      <c r="P121" s="65" t="s">
        <v>241</v>
      </c>
      <c r="Q121" s="65" t="s">
        <v>13</v>
      </c>
      <c r="R121" s="65" t="s">
        <v>13</v>
      </c>
      <c r="S121" s="65" t="s">
        <v>13</v>
      </c>
      <c r="T121" s="65" t="s">
        <v>13</v>
      </c>
      <c r="U121" s="65" t="s">
        <v>248</v>
      </c>
      <c r="V121" s="65" t="s">
        <v>13</v>
      </c>
      <c r="W121" s="65" t="s">
        <v>13</v>
      </c>
      <c r="X121" s="65" t="s">
        <v>13</v>
      </c>
      <c r="Y121" s="65" t="s">
        <v>13</v>
      </c>
      <c r="Z121" s="65" t="s">
        <v>13</v>
      </c>
      <c r="AA121" s="65" t="s">
        <v>13</v>
      </c>
      <c r="AB121" s="65" t="s">
        <v>13</v>
      </c>
      <c r="AC121" s="65" t="s">
        <v>248</v>
      </c>
      <c r="AD121" s="65" t="s">
        <v>241</v>
      </c>
      <c r="AE121" s="65" t="s">
        <v>13</v>
      </c>
      <c r="AF121" s="65" t="s">
        <v>13</v>
      </c>
      <c r="AG121" s="65" t="s">
        <v>13</v>
      </c>
      <c r="AH121" s="65" t="s">
        <v>13</v>
      </c>
      <c r="AI121" s="65" t="s">
        <v>13</v>
      </c>
      <c r="AJ121" s="65" t="s">
        <v>13</v>
      </c>
      <c r="AK121" s="65" t="s">
        <v>248</v>
      </c>
      <c r="AL121" s="65" t="s">
        <v>13</v>
      </c>
      <c r="AM121" s="66">
        <f t="shared" si="4"/>
        <v>25</v>
      </c>
      <c r="AN121" s="67">
        <f t="shared" si="5"/>
        <v>4</v>
      </c>
      <c r="AO121" s="68">
        <f t="shared" si="6"/>
        <v>2</v>
      </c>
      <c r="AP121" s="69">
        <f t="shared" si="7"/>
        <v>29</v>
      </c>
      <c r="AQ121" s="54"/>
    </row>
    <row r="122" spans="1:43" s="70" customFormat="1" ht="41.25" customHeight="1" x14ac:dyDescent="0.25">
      <c r="A122" s="59">
        <v>111</v>
      </c>
      <c r="B122" s="82" t="s">
        <v>243</v>
      </c>
      <c r="C122" s="82" t="s">
        <v>244</v>
      </c>
      <c r="D122" s="82">
        <v>5592</v>
      </c>
      <c r="E122" s="82" t="s">
        <v>99</v>
      </c>
      <c r="F122" s="83">
        <v>44264</v>
      </c>
      <c r="G122" s="64" t="s">
        <v>10</v>
      </c>
      <c r="H122" s="65" t="s">
        <v>248</v>
      </c>
      <c r="I122" s="65" t="s">
        <v>241</v>
      </c>
      <c r="J122" s="65" t="s">
        <v>241</v>
      </c>
      <c r="K122" s="65" t="s">
        <v>13</v>
      </c>
      <c r="L122" s="65" t="s">
        <v>13</v>
      </c>
      <c r="M122" s="65" t="s">
        <v>13</v>
      </c>
      <c r="N122" s="65" t="s">
        <v>248</v>
      </c>
      <c r="O122" s="65" t="s">
        <v>13</v>
      </c>
      <c r="P122" s="65" t="s">
        <v>13</v>
      </c>
      <c r="Q122" s="65" t="s">
        <v>13</v>
      </c>
      <c r="R122" s="65" t="s">
        <v>13</v>
      </c>
      <c r="S122" s="65" t="s">
        <v>13</v>
      </c>
      <c r="T122" s="65" t="s">
        <v>13</v>
      </c>
      <c r="U122" s="65" t="s">
        <v>13</v>
      </c>
      <c r="V122" s="65" t="s">
        <v>248</v>
      </c>
      <c r="W122" s="65" t="s">
        <v>13</v>
      </c>
      <c r="X122" s="65" t="s">
        <v>13</v>
      </c>
      <c r="Y122" s="65" t="s">
        <v>13</v>
      </c>
      <c r="Z122" s="65" t="s">
        <v>13</v>
      </c>
      <c r="AA122" s="65" t="s">
        <v>13</v>
      </c>
      <c r="AB122" s="65" t="s">
        <v>13</v>
      </c>
      <c r="AC122" s="65" t="s">
        <v>13</v>
      </c>
      <c r="AD122" s="65" t="s">
        <v>248</v>
      </c>
      <c r="AE122" s="65" t="s">
        <v>13</v>
      </c>
      <c r="AF122" s="65" t="s">
        <v>13</v>
      </c>
      <c r="AG122" s="65" t="s">
        <v>13</v>
      </c>
      <c r="AH122" s="65" t="s">
        <v>13</v>
      </c>
      <c r="AI122" s="65" t="s">
        <v>13</v>
      </c>
      <c r="AJ122" s="65" t="s">
        <v>13</v>
      </c>
      <c r="AK122" s="65" t="s">
        <v>13</v>
      </c>
      <c r="AL122" s="65" t="s">
        <v>13</v>
      </c>
      <c r="AM122" s="66">
        <f t="shared" si="4"/>
        <v>25</v>
      </c>
      <c r="AN122" s="67">
        <f t="shared" si="5"/>
        <v>4</v>
      </c>
      <c r="AO122" s="68">
        <f t="shared" si="6"/>
        <v>2</v>
      </c>
      <c r="AP122" s="69">
        <f t="shared" si="7"/>
        <v>29</v>
      </c>
      <c r="AQ122" s="54"/>
    </row>
    <row r="123" spans="1:43" s="70" customFormat="1" ht="41.25" customHeight="1" x14ac:dyDescent="0.3">
      <c r="A123" s="71">
        <v>112</v>
      </c>
      <c r="B123" s="60" t="s">
        <v>231</v>
      </c>
      <c r="C123" s="72" t="s">
        <v>232</v>
      </c>
      <c r="D123" s="72">
        <v>6456</v>
      </c>
      <c r="E123" s="72" t="s">
        <v>99</v>
      </c>
      <c r="F123" s="75">
        <v>44706</v>
      </c>
      <c r="G123" s="64" t="s">
        <v>10</v>
      </c>
      <c r="H123" s="65" t="s">
        <v>13</v>
      </c>
      <c r="I123" s="65" t="s">
        <v>13</v>
      </c>
      <c r="J123" s="65" t="s">
        <v>13</v>
      </c>
      <c r="K123" s="65" t="s">
        <v>13</v>
      </c>
      <c r="L123" s="65" t="s">
        <v>13</v>
      </c>
      <c r="M123" s="65" t="s">
        <v>248</v>
      </c>
      <c r="N123" s="65" t="s">
        <v>13</v>
      </c>
      <c r="O123" s="65" t="s">
        <v>13</v>
      </c>
      <c r="P123" s="65" t="s">
        <v>13</v>
      </c>
      <c r="Q123" s="65" t="s">
        <v>13</v>
      </c>
      <c r="R123" s="65" t="s">
        <v>13</v>
      </c>
      <c r="S123" s="65" t="s">
        <v>13</v>
      </c>
      <c r="T123" s="65" t="s">
        <v>248</v>
      </c>
      <c r="U123" s="65" t="s">
        <v>13</v>
      </c>
      <c r="V123" s="65" t="s">
        <v>13</v>
      </c>
      <c r="W123" s="65" t="s">
        <v>13</v>
      </c>
      <c r="X123" s="65" t="s">
        <v>241</v>
      </c>
      <c r="Y123" s="65" t="s">
        <v>241</v>
      </c>
      <c r="Z123" s="65" t="s">
        <v>241</v>
      </c>
      <c r="AA123" s="65" t="s">
        <v>241</v>
      </c>
      <c r="AB123" s="65" t="s">
        <v>241</v>
      </c>
      <c r="AC123" s="65" t="s">
        <v>241</v>
      </c>
      <c r="AD123" s="65" t="s">
        <v>241</v>
      </c>
      <c r="AE123" s="65" t="s">
        <v>241</v>
      </c>
      <c r="AF123" s="65" t="s">
        <v>241</v>
      </c>
      <c r="AG123" s="65" t="s">
        <v>13</v>
      </c>
      <c r="AH123" s="65" t="s">
        <v>13</v>
      </c>
      <c r="AI123" s="65" t="s">
        <v>13</v>
      </c>
      <c r="AJ123" s="65" t="s">
        <v>13</v>
      </c>
      <c r="AK123" s="65" t="s">
        <v>248</v>
      </c>
      <c r="AL123" s="65" t="s">
        <v>13</v>
      </c>
      <c r="AM123" s="66">
        <f t="shared" si="4"/>
        <v>19</v>
      </c>
      <c r="AN123" s="67">
        <f t="shared" si="5"/>
        <v>3</v>
      </c>
      <c r="AO123" s="68">
        <f t="shared" si="6"/>
        <v>9</v>
      </c>
      <c r="AP123" s="69">
        <f t="shared" si="7"/>
        <v>22</v>
      </c>
      <c r="AQ123" s="54"/>
    </row>
    <row r="124" spans="1:43" ht="25.5" customHeight="1" thickBot="1" x14ac:dyDescent="0.3">
      <c r="D124" s="3"/>
      <c r="AM124" s="55">
        <f>SUM(AM14:AM123)</f>
        <v>2408</v>
      </c>
      <c r="AN124" s="55">
        <f>SUM(AN14:AN123)</f>
        <v>415</v>
      </c>
      <c r="AO124" s="55">
        <f>SUM(AO14:AO123)</f>
        <v>586</v>
      </c>
      <c r="AP124" s="55">
        <f>SUM(AP14:AP123)</f>
        <v>2823</v>
      </c>
    </row>
    <row r="125" spans="1:43" ht="50.25" customHeight="1" x14ac:dyDescent="0.25">
      <c r="D125" s="3"/>
      <c r="F125" s="56" t="s">
        <v>206</v>
      </c>
      <c r="G125" s="56"/>
      <c r="H125" s="47">
        <f t="shared" ref="H125:AL125" si="8">COUNTIF(H14:H123,"P")</f>
        <v>78</v>
      </c>
      <c r="I125" s="47">
        <f t="shared" si="8"/>
        <v>78</v>
      </c>
      <c r="J125" s="47">
        <f t="shared" si="8"/>
        <v>78</v>
      </c>
      <c r="K125" s="47">
        <f t="shared" si="8"/>
        <v>78</v>
      </c>
      <c r="L125" s="47">
        <f t="shared" si="8"/>
        <v>78</v>
      </c>
      <c r="M125" s="47">
        <f t="shared" si="8"/>
        <v>78</v>
      </c>
      <c r="N125" s="47">
        <f t="shared" si="8"/>
        <v>77</v>
      </c>
      <c r="O125" s="47">
        <f t="shared" si="8"/>
        <v>78</v>
      </c>
      <c r="P125" s="47">
        <f t="shared" si="8"/>
        <v>78</v>
      </c>
      <c r="Q125" s="47">
        <f t="shared" si="8"/>
        <v>78</v>
      </c>
      <c r="R125" s="47">
        <f t="shared" si="8"/>
        <v>78</v>
      </c>
      <c r="S125" s="47">
        <f t="shared" si="8"/>
        <v>78</v>
      </c>
      <c r="T125" s="47">
        <f t="shared" si="8"/>
        <v>78</v>
      </c>
      <c r="U125" s="47">
        <f t="shared" si="8"/>
        <v>77</v>
      </c>
      <c r="V125" s="47">
        <f t="shared" si="8"/>
        <v>77</v>
      </c>
      <c r="W125" s="47">
        <f t="shared" si="8"/>
        <v>78</v>
      </c>
      <c r="X125" s="47">
        <f t="shared" si="8"/>
        <v>78</v>
      </c>
      <c r="Y125" s="47">
        <f t="shared" si="8"/>
        <v>78</v>
      </c>
      <c r="Z125" s="47">
        <f t="shared" si="8"/>
        <v>76</v>
      </c>
      <c r="AA125" s="47">
        <f t="shared" si="8"/>
        <v>78</v>
      </c>
      <c r="AB125" s="47">
        <f t="shared" si="8"/>
        <v>74</v>
      </c>
      <c r="AC125" s="47">
        <f t="shared" si="8"/>
        <v>78</v>
      </c>
      <c r="AD125" s="47">
        <f t="shared" si="8"/>
        <v>78</v>
      </c>
      <c r="AE125" s="47">
        <f t="shared" si="8"/>
        <v>78</v>
      </c>
      <c r="AF125" s="47">
        <f t="shared" si="8"/>
        <v>78</v>
      </c>
      <c r="AG125" s="47">
        <f t="shared" si="8"/>
        <v>78</v>
      </c>
      <c r="AH125" s="47">
        <f t="shared" si="8"/>
        <v>78</v>
      </c>
      <c r="AI125" s="47">
        <f t="shared" si="8"/>
        <v>77</v>
      </c>
      <c r="AJ125" s="47">
        <f t="shared" si="8"/>
        <v>78</v>
      </c>
      <c r="AK125" s="47">
        <f t="shared" si="8"/>
        <v>78</v>
      </c>
      <c r="AL125" s="47">
        <f t="shared" si="8"/>
        <v>78</v>
      </c>
    </row>
    <row r="126" spans="1:43" ht="50.25" customHeight="1" x14ac:dyDescent="0.25">
      <c r="D126" s="3"/>
      <c r="F126" s="57" t="s">
        <v>209</v>
      </c>
      <c r="G126" s="56"/>
      <c r="H126" s="47">
        <v>78</v>
      </c>
      <c r="I126" s="47">
        <v>78</v>
      </c>
      <c r="J126" s="47">
        <v>78</v>
      </c>
      <c r="K126" s="47">
        <v>78</v>
      </c>
      <c r="L126" s="47">
        <v>78</v>
      </c>
      <c r="M126" s="47">
        <v>78</v>
      </c>
      <c r="N126" s="47">
        <v>77</v>
      </c>
      <c r="O126" s="47">
        <v>78</v>
      </c>
      <c r="P126" s="47">
        <v>78</v>
      </c>
      <c r="Q126" s="47">
        <v>78</v>
      </c>
      <c r="R126" s="47">
        <v>78</v>
      </c>
      <c r="S126" s="47">
        <v>78</v>
      </c>
      <c r="T126" s="47">
        <v>78</v>
      </c>
      <c r="U126" s="47">
        <v>77</v>
      </c>
      <c r="V126" s="47">
        <v>77</v>
      </c>
      <c r="W126" s="47">
        <v>78</v>
      </c>
      <c r="X126" s="47">
        <v>78</v>
      </c>
      <c r="Y126" s="47">
        <v>78</v>
      </c>
      <c r="Z126" s="47">
        <v>76</v>
      </c>
      <c r="AA126" s="47">
        <v>78</v>
      </c>
      <c r="AB126" s="47">
        <v>74</v>
      </c>
      <c r="AC126" s="47">
        <v>78</v>
      </c>
      <c r="AD126" s="47">
        <v>78</v>
      </c>
      <c r="AE126" s="47">
        <v>78</v>
      </c>
      <c r="AF126" s="47">
        <v>78</v>
      </c>
      <c r="AG126" s="47">
        <v>78</v>
      </c>
      <c r="AH126" s="47">
        <v>78</v>
      </c>
      <c r="AI126" s="47">
        <v>77</v>
      </c>
      <c r="AJ126" s="47">
        <v>78</v>
      </c>
      <c r="AK126" s="47">
        <v>78</v>
      </c>
      <c r="AL126" s="47">
        <v>78</v>
      </c>
    </row>
    <row r="127" spans="1:43" ht="46.5" customHeight="1" x14ac:dyDescent="0.25">
      <c r="D127" s="3"/>
      <c r="F127" s="56" t="s">
        <v>222</v>
      </c>
      <c r="G127" s="56"/>
      <c r="H127" s="58">
        <f>H126-H125</f>
        <v>0</v>
      </c>
      <c r="I127" s="58">
        <f t="shared" ref="I127:AL127" si="9">I126-I125</f>
        <v>0</v>
      </c>
      <c r="J127" s="58">
        <f t="shared" si="9"/>
        <v>0</v>
      </c>
      <c r="K127" s="58">
        <f t="shared" si="9"/>
        <v>0</v>
      </c>
      <c r="L127" s="58">
        <f t="shared" si="9"/>
        <v>0</v>
      </c>
      <c r="M127" s="58">
        <f t="shared" si="9"/>
        <v>0</v>
      </c>
      <c r="N127" s="58">
        <f t="shared" si="9"/>
        <v>0</v>
      </c>
      <c r="O127" s="58">
        <f t="shared" si="9"/>
        <v>0</v>
      </c>
      <c r="P127" s="58">
        <f t="shared" si="9"/>
        <v>0</v>
      </c>
      <c r="Q127" s="58">
        <f t="shared" si="9"/>
        <v>0</v>
      </c>
      <c r="R127" s="58">
        <f t="shared" si="9"/>
        <v>0</v>
      </c>
      <c r="S127" s="58">
        <f t="shared" si="9"/>
        <v>0</v>
      </c>
      <c r="T127" s="58">
        <f t="shared" si="9"/>
        <v>0</v>
      </c>
      <c r="U127" s="58">
        <f t="shared" si="9"/>
        <v>0</v>
      </c>
      <c r="V127" s="58">
        <f t="shared" si="9"/>
        <v>0</v>
      </c>
      <c r="W127" s="58">
        <f t="shared" si="9"/>
        <v>0</v>
      </c>
      <c r="X127" s="58">
        <f t="shared" si="9"/>
        <v>0</v>
      </c>
      <c r="Y127" s="58">
        <f t="shared" si="9"/>
        <v>0</v>
      </c>
      <c r="Z127" s="58">
        <f t="shared" si="9"/>
        <v>0</v>
      </c>
      <c r="AA127" s="58">
        <f t="shared" si="9"/>
        <v>0</v>
      </c>
      <c r="AB127" s="58">
        <f t="shared" si="9"/>
        <v>0</v>
      </c>
      <c r="AC127" s="58">
        <f>AC126-AC125</f>
        <v>0</v>
      </c>
      <c r="AD127" s="58">
        <f t="shared" si="9"/>
        <v>0</v>
      </c>
      <c r="AE127" s="58">
        <f t="shared" si="9"/>
        <v>0</v>
      </c>
      <c r="AF127" s="58">
        <f t="shared" si="9"/>
        <v>0</v>
      </c>
      <c r="AG127" s="58">
        <f t="shared" si="9"/>
        <v>0</v>
      </c>
      <c r="AH127" s="58">
        <f t="shared" si="9"/>
        <v>0</v>
      </c>
      <c r="AI127" s="58">
        <f t="shared" si="9"/>
        <v>0</v>
      </c>
      <c r="AJ127" s="58">
        <f t="shared" si="9"/>
        <v>0</v>
      </c>
      <c r="AK127" s="58">
        <f t="shared" si="9"/>
        <v>0</v>
      </c>
      <c r="AL127" s="58">
        <f t="shared" si="9"/>
        <v>0</v>
      </c>
    </row>
    <row r="128" spans="1:43" ht="48.75" customHeight="1" x14ac:dyDescent="0.25"/>
  </sheetData>
  <mergeCells count="12">
    <mergeCell ref="G12:G13"/>
    <mergeCell ref="H12:AP12"/>
    <mergeCell ref="A2:AP2"/>
    <mergeCell ref="A3:AP3"/>
    <mergeCell ref="A4:AP4"/>
    <mergeCell ref="H11:AB11"/>
    <mergeCell ref="A12:A13"/>
    <mergeCell ref="B12:B13"/>
    <mergeCell ref="C12:C13"/>
    <mergeCell ref="D12:D13"/>
    <mergeCell ref="E12:E13"/>
    <mergeCell ref="F12:F13"/>
  </mergeCells>
  <pageMargins left="0.17" right="0.17" top="0.56999999999999995" bottom="0.23" header="0.6" footer="0.23"/>
  <pageSetup scale="42" orientation="landscape" r:id="rId1"/>
  <rowBreaks count="4" manualBreakCount="4">
    <brk id="33" max="41" man="1"/>
    <brk id="47" max="41" man="1"/>
    <brk id="66" max="41" man="1"/>
    <brk id="86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130"/>
  <sheetViews>
    <sheetView zoomScale="59" zoomScaleNormal="59" workbookViewId="0">
      <pane ySplit="13" topLeftCell="A112" activePane="bottomLeft" state="frozen"/>
      <selection pane="bottomLeft" activeCell="W116" sqref="W116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customWidth="1"/>
    <col min="6" max="6" width="17.85546875" style="3" customWidth="1"/>
    <col min="7" max="7" width="6.85546875" style="3" customWidth="1"/>
    <col min="8" max="10" width="5.28515625" style="2" customWidth="1"/>
    <col min="11" max="11" width="6.85546875" style="2" customWidth="1"/>
    <col min="12" max="18" width="5.28515625" style="2" customWidth="1"/>
    <col min="19" max="19" width="6" style="2" customWidth="1"/>
    <col min="20" max="22" width="5.28515625" style="2" customWidth="1"/>
    <col min="23" max="23" width="6" style="2" customWidth="1"/>
    <col min="24" max="38" width="5.28515625" style="2" customWidth="1"/>
    <col min="39" max="39" width="8.140625" style="2" customWidth="1"/>
    <col min="40" max="41" width="7.85546875" style="2" customWidth="1"/>
    <col min="42" max="42" width="8.85546875" style="2" customWidth="1"/>
    <col min="43" max="16384" width="9.140625" style="2"/>
  </cols>
  <sheetData>
    <row r="1" spans="1:43" ht="15.75" thickBot="1" x14ac:dyDescent="0.3"/>
    <row r="2" spans="1:43" ht="18" x14ac:dyDescent="0.25">
      <c r="A2" s="154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6"/>
    </row>
    <row r="3" spans="1:43" ht="18" x14ac:dyDescent="0.25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9"/>
    </row>
    <row r="4" spans="1:43" ht="18.75" thickBot="1" x14ac:dyDescent="0.3">
      <c r="A4" s="160" t="s">
        <v>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2"/>
    </row>
    <row r="5" spans="1:43" ht="18" x14ac:dyDescent="0.25">
      <c r="A5" s="6" t="s">
        <v>102</v>
      </c>
      <c r="B5" s="7"/>
      <c r="C5" s="8"/>
      <c r="D5" s="9"/>
      <c r="E5" s="7"/>
      <c r="F5" s="7"/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4" t="s">
        <v>105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17"/>
    </row>
    <row r="6" spans="1:43" ht="15.75" x14ac:dyDescent="0.25">
      <c r="A6" s="18" t="s">
        <v>103</v>
      </c>
      <c r="B6" s="19"/>
      <c r="C6" s="20"/>
      <c r="D6" s="21"/>
      <c r="E6" s="19"/>
      <c r="F6" s="19"/>
      <c r="G6" s="19"/>
      <c r="H6" s="22"/>
      <c r="I6" s="23"/>
      <c r="J6" s="23"/>
      <c r="K6" s="23"/>
      <c r="L6" s="23"/>
      <c r="M6" s="23"/>
      <c r="N6" s="13"/>
      <c r="O6" s="13"/>
      <c r="P6" s="13"/>
      <c r="Q6" s="13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25" t="s">
        <v>104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8"/>
    </row>
    <row r="7" spans="1:43" ht="18" x14ac:dyDescent="0.25">
      <c r="A7" s="18" t="s">
        <v>9</v>
      </c>
      <c r="B7" s="19"/>
      <c r="C7" s="20"/>
      <c r="D7" s="21"/>
      <c r="E7" s="19"/>
      <c r="F7" s="19"/>
      <c r="G7" s="19"/>
      <c r="H7" s="22"/>
      <c r="I7" s="23"/>
      <c r="J7" s="23"/>
      <c r="K7" s="23"/>
      <c r="L7" s="23"/>
      <c r="M7" s="23"/>
      <c r="N7" s="13"/>
      <c r="O7" s="13"/>
      <c r="P7" s="13"/>
      <c r="Q7" s="13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8" t="s">
        <v>106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0"/>
      <c r="AP7" s="28"/>
    </row>
    <row r="8" spans="1:43" ht="15.75" x14ac:dyDescent="0.25">
      <c r="A8" s="18"/>
      <c r="B8" s="19"/>
      <c r="C8" s="20"/>
      <c r="D8" s="21"/>
      <c r="E8" s="19"/>
      <c r="F8" s="19"/>
      <c r="G8" s="19"/>
      <c r="H8" s="22"/>
      <c r="I8" s="23"/>
      <c r="J8" s="23"/>
      <c r="K8" s="23"/>
      <c r="L8" s="23"/>
      <c r="M8" s="23"/>
      <c r="N8" s="13"/>
      <c r="O8" s="13"/>
      <c r="P8" s="13"/>
      <c r="Q8" s="13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9"/>
      <c r="AN8" s="29"/>
      <c r="AO8" s="29"/>
      <c r="AP8" s="28"/>
    </row>
    <row r="9" spans="1:43" ht="18" x14ac:dyDescent="0.25">
      <c r="A9" s="32"/>
      <c r="B9" s="33"/>
      <c r="C9" s="34"/>
      <c r="D9" s="35"/>
      <c r="E9" s="33"/>
      <c r="F9" s="33"/>
      <c r="G9" s="33"/>
      <c r="H9" s="13"/>
      <c r="I9" s="23"/>
      <c r="J9" s="23"/>
      <c r="K9" s="23"/>
      <c r="L9" s="23"/>
      <c r="M9" s="23"/>
      <c r="N9" s="13"/>
      <c r="O9" s="13"/>
      <c r="P9" s="13"/>
      <c r="Q9" s="13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30"/>
      <c r="AO9" s="30"/>
      <c r="AP9" s="28"/>
    </row>
    <row r="10" spans="1:43" ht="18.75" thickBot="1" x14ac:dyDescent="0.3">
      <c r="A10" s="36"/>
      <c r="B10" s="37"/>
      <c r="C10" s="38"/>
      <c r="D10" s="39"/>
      <c r="E10" s="37"/>
      <c r="F10" s="37"/>
      <c r="G10" s="37"/>
      <c r="H10" s="40"/>
      <c r="I10" s="41"/>
      <c r="J10" s="41"/>
      <c r="K10" s="41"/>
      <c r="L10" s="41"/>
      <c r="M10" s="41"/>
      <c r="N10" s="42"/>
      <c r="O10" s="42"/>
      <c r="P10" s="42"/>
      <c r="Q10" s="42"/>
      <c r="R10" s="4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" t="s">
        <v>12</v>
      </c>
      <c r="AD10" s="40"/>
      <c r="AE10" s="40"/>
      <c r="AF10" s="40"/>
      <c r="AG10" s="44" t="s">
        <v>247</v>
      </c>
      <c r="AH10" s="44"/>
      <c r="AI10" s="44"/>
      <c r="AJ10" s="44"/>
      <c r="AK10" s="40"/>
      <c r="AL10" s="40"/>
      <c r="AM10" s="40"/>
      <c r="AN10" s="45"/>
      <c r="AO10" s="45"/>
      <c r="AP10" s="46"/>
    </row>
    <row r="11" spans="1:43" ht="24" customHeight="1" x14ac:dyDescent="0.25">
      <c r="A11" s="32"/>
      <c r="B11" s="33"/>
      <c r="C11" s="34"/>
      <c r="D11" s="35"/>
      <c r="E11" s="33"/>
      <c r="F11" s="33"/>
      <c r="G11" s="33"/>
      <c r="H11" s="163" t="s">
        <v>246</v>
      </c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24"/>
    </row>
    <row r="12" spans="1:43" s="47" customFormat="1" ht="57.75" customHeight="1" thickBot="1" x14ac:dyDescent="0.3">
      <c r="A12" s="151" t="s">
        <v>3</v>
      </c>
      <c r="B12" s="164" t="s">
        <v>4</v>
      </c>
      <c r="C12" s="164" t="s">
        <v>14</v>
      </c>
      <c r="D12" s="164" t="s">
        <v>15</v>
      </c>
      <c r="E12" s="164" t="s">
        <v>16</v>
      </c>
      <c r="F12" s="164" t="s">
        <v>174</v>
      </c>
      <c r="G12" s="151" t="s">
        <v>5</v>
      </c>
      <c r="H12" s="152" t="s">
        <v>6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3"/>
    </row>
    <row r="13" spans="1:43" s="54" customFormat="1" ht="25.5" customHeight="1" thickBot="1" x14ac:dyDescent="0.3">
      <c r="A13" s="151"/>
      <c r="B13" s="164"/>
      <c r="C13" s="164"/>
      <c r="D13" s="164"/>
      <c r="E13" s="164"/>
      <c r="F13" s="164"/>
      <c r="G13" s="151"/>
      <c r="H13" s="48">
        <v>1</v>
      </c>
      <c r="I13" s="49">
        <v>2</v>
      </c>
      <c r="J13" s="48">
        <v>3</v>
      </c>
      <c r="K13" s="49">
        <v>4</v>
      </c>
      <c r="L13" s="48">
        <v>5</v>
      </c>
      <c r="M13" s="49">
        <v>6</v>
      </c>
      <c r="N13" s="48">
        <v>7</v>
      </c>
      <c r="O13" s="49">
        <v>8</v>
      </c>
      <c r="P13" s="48">
        <v>9</v>
      </c>
      <c r="Q13" s="49">
        <v>10</v>
      </c>
      <c r="R13" s="48">
        <v>11</v>
      </c>
      <c r="S13" s="49">
        <v>12</v>
      </c>
      <c r="T13" s="48">
        <v>13</v>
      </c>
      <c r="U13" s="49">
        <v>14</v>
      </c>
      <c r="V13" s="48">
        <v>15</v>
      </c>
      <c r="W13" s="49">
        <v>16</v>
      </c>
      <c r="X13" s="48">
        <v>17</v>
      </c>
      <c r="Y13" s="49">
        <v>18</v>
      </c>
      <c r="Z13" s="48">
        <v>19</v>
      </c>
      <c r="AA13" s="49">
        <v>20</v>
      </c>
      <c r="AB13" s="48">
        <v>21</v>
      </c>
      <c r="AC13" s="49">
        <v>22</v>
      </c>
      <c r="AD13" s="48">
        <v>23</v>
      </c>
      <c r="AE13" s="49">
        <v>24</v>
      </c>
      <c r="AF13" s="48">
        <v>25</v>
      </c>
      <c r="AG13" s="49">
        <v>26</v>
      </c>
      <c r="AH13" s="48">
        <v>27</v>
      </c>
      <c r="AI13" s="49">
        <v>28</v>
      </c>
      <c r="AJ13" s="48">
        <v>29</v>
      </c>
      <c r="AK13" s="49">
        <v>30</v>
      </c>
      <c r="AL13" s="49">
        <v>31</v>
      </c>
      <c r="AM13" s="50" t="s">
        <v>7</v>
      </c>
      <c r="AN13" s="51" t="s">
        <v>11</v>
      </c>
      <c r="AO13" s="52" t="s">
        <v>17</v>
      </c>
      <c r="AP13" s="53" t="s">
        <v>8</v>
      </c>
    </row>
    <row r="14" spans="1:43" s="70" customFormat="1" ht="41.25" customHeight="1" thickTop="1" x14ac:dyDescent="0.3">
      <c r="A14" s="59">
        <v>1</v>
      </c>
      <c r="B14" s="60" t="s">
        <v>22</v>
      </c>
      <c r="C14" s="60" t="s">
        <v>23</v>
      </c>
      <c r="D14" s="61">
        <v>5336</v>
      </c>
      <c r="E14" s="62" t="s">
        <v>99</v>
      </c>
      <c r="F14" s="63">
        <v>44075</v>
      </c>
      <c r="G14" s="64" t="s">
        <v>10</v>
      </c>
      <c r="H14" s="65" t="s">
        <v>13</v>
      </c>
      <c r="I14" s="65" t="s">
        <v>13</v>
      </c>
      <c r="J14" s="65" t="s">
        <v>13</v>
      </c>
      <c r="K14" s="65" t="s">
        <v>241</v>
      </c>
      <c r="L14" s="65" t="s">
        <v>241</v>
      </c>
      <c r="M14" s="65" t="s">
        <v>13</v>
      </c>
      <c r="N14" s="65" t="s">
        <v>13</v>
      </c>
      <c r="O14" s="65" t="s">
        <v>241</v>
      </c>
      <c r="P14" s="65" t="s">
        <v>241</v>
      </c>
      <c r="Q14" s="65" t="s">
        <v>13</v>
      </c>
      <c r="R14" s="65" t="s">
        <v>13</v>
      </c>
      <c r="S14" s="65" t="s">
        <v>13</v>
      </c>
      <c r="T14" s="65" t="s">
        <v>241</v>
      </c>
      <c r="U14" s="65" t="s">
        <v>13</v>
      </c>
      <c r="V14" s="65" t="s">
        <v>13</v>
      </c>
      <c r="W14" s="65" t="s">
        <v>241</v>
      </c>
      <c r="X14" s="65" t="s">
        <v>13</v>
      </c>
      <c r="Y14" s="65" t="s">
        <v>13</v>
      </c>
      <c r="Z14" s="65" t="s">
        <v>13</v>
      </c>
      <c r="AA14" s="65" t="s">
        <v>241</v>
      </c>
      <c r="AB14" s="65" t="s">
        <v>13</v>
      </c>
      <c r="AC14" s="65" t="s">
        <v>241</v>
      </c>
      <c r="AD14" s="65" t="s">
        <v>241</v>
      </c>
      <c r="AE14" s="65" t="s">
        <v>13</v>
      </c>
      <c r="AF14" s="65" t="s">
        <v>13</v>
      </c>
      <c r="AG14" s="65" t="s">
        <v>13</v>
      </c>
      <c r="AH14" s="65" t="s">
        <v>241</v>
      </c>
      <c r="AI14" s="79" t="s">
        <v>13</v>
      </c>
      <c r="AJ14" s="65" t="s">
        <v>13</v>
      </c>
      <c r="AK14" s="65" t="s">
        <v>13</v>
      </c>
      <c r="AL14" s="65" t="s">
        <v>13</v>
      </c>
      <c r="AM14" s="66">
        <f t="shared" ref="AM14:AM76" si="0">COUNTIF(H14:AL14,"P")*1</f>
        <v>21</v>
      </c>
      <c r="AN14" s="67">
        <f t="shared" ref="AN14:AN76" si="1">COUNTIF(H14:AL14,"OFF")*1</f>
        <v>0</v>
      </c>
      <c r="AO14" s="68">
        <f t="shared" ref="AO14:AO76" si="2">COUNTIF(H14:AL14,"A")*1</f>
        <v>10</v>
      </c>
      <c r="AP14" s="69">
        <f>AM14+AN14</f>
        <v>21</v>
      </c>
      <c r="AQ14" s="54">
        <f>VLOOKUP($D14,[1]SALARY!$B$9:$E$126,1,0)</f>
        <v>5336</v>
      </c>
    </row>
    <row r="15" spans="1:43" s="70" customFormat="1" ht="41.25" customHeight="1" x14ac:dyDescent="0.3">
      <c r="A15" s="71">
        <v>2</v>
      </c>
      <c r="B15" s="60" t="s">
        <v>44</v>
      </c>
      <c r="C15" s="72" t="s">
        <v>45</v>
      </c>
      <c r="D15" s="73">
        <v>5279</v>
      </c>
      <c r="E15" s="74" t="s">
        <v>99</v>
      </c>
      <c r="F15" s="75">
        <v>44075</v>
      </c>
      <c r="G15" s="64" t="s">
        <v>10</v>
      </c>
      <c r="H15" s="65" t="s">
        <v>242</v>
      </c>
      <c r="I15" s="65" t="s">
        <v>241</v>
      </c>
      <c r="J15" s="65" t="s">
        <v>13</v>
      </c>
      <c r="K15" s="65" t="s">
        <v>13</v>
      </c>
      <c r="L15" s="65" t="s">
        <v>241</v>
      </c>
      <c r="M15" s="65" t="s">
        <v>241</v>
      </c>
      <c r="N15" s="65" t="s">
        <v>241</v>
      </c>
      <c r="O15" s="65" t="s">
        <v>241</v>
      </c>
      <c r="P15" s="65" t="s">
        <v>241</v>
      </c>
      <c r="Q15" s="65" t="s">
        <v>241</v>
      </c>
      <c r="R15" s="65" t="s">
        <v>13</v>
      </c>
      <c r="S15" s="65" t="s">
        <v>241</v>
      </c>
      <c r="T15" s="65" t="s">
        <v>13</v>
      </c>
      <c r="U15" s="65" t="s">
        <v>241</v>
      </c>
      <c r="V15" s="65" t="s">
        <v>241</v>
      </c>
      <c r="W15" s="65" t="s">
        <v>13</v>
      </c>
      <c r="X15" s="65" t="s">
        <v>13</v>
      </c>
      <c r="Y15" s="65" t="s">
        <v>241</v>
      </c>
      <c r="Z15" s="65" t="s">
        <v>13</v>
      </c>
      <c r="AA15" s="65" t="s">
        <v>241</v>
      </c>
      <c r="AB15" s="65" t="s">
        <v>13</v>
      </c>
      <c r="AC15" s="65" t="s">
        <v>13</v>
      </c>
      <c r="AD15" s="65" t="s">
        <v>13</v>
      </c>
      <c r="AE15" s="65" t="s">
        <v>13</v>
      </c>
      <c r="AF15" s="65" t="s">
        <v>13</v>
      </c>
      <c r="AG15" s="65" t="s">
        <v>241</v>
      </c>
      <c r="AH15" s="65" t="s">
        <v>241</v>
      </c>
      <c r="AI15" s="79" t="s">
        <v>241</v>
      </c>
      <c r="AJ15" s="65" t="s">
        <v>13</v>
      </c>
      <c r="AK15" s="65" t="s">
        <v>13</v>
      </c>
      <c r="AL15" s="65" t="s">
        <v>13</v>
      </c>
      <c r="AM15" s="66">
        <f t="shared" si="0"/>
        <v>15</v>
      </c>
      <c r="AN15" s="67">
        <f t="shared" si="1"/>
        <v>0</v>
      </c>
      <c r="AO15" s="68">
        <f t="shared" si="2"/>
        <v>15</v>
      </c>
      <c r="AP15" s="69">
        <f t="shared" ref="AP15:AP77" si="3">AM15+AN15</f>
        <v>15</v>
      </c>
      <c r="AQ15" s="54">
        <f>VLOOKUP($D15,[1]SALARY!$B$9:$E$126,1,0)</f>
        <v>5279</v>
      </c>
    </row>
    <row r="16" spans="1:43" s="70" customFormat="1" ht="41.25" customHeight="1" x14ac:dyDescent="0.3">
      <c r="A16" s="59">
        <v>3</v>
      </c>
      <c r="B16" s="60" t="s">
        <v>64</v>
      </c>
      <c r="C16" s="72" t="s">
        <v>65</v>
      </c>
      <c r="D16" s="73">
        <v>5353</v>
      </c>
      <c r="E16" s="74" t="s">
        <v>99</v>
      </c>
      <c r="F16" s="75">
        <v>44075</v>
      </c>
      <c r="G16" s="64" t="s">
        <v>10</v>
      </c>
      <c r="H16" s="65" t="s">
        <v>13</v>
      </c>
      <c r="I16" s="65" t="s">
        <v>13</v>
      </c>
      <c r="J16" s="65" t="s">
        <v>13</v>
      </c>
      <c r="K16" s="65" t="s">
        <v>13</v>
      </c>
      <c r="L16" s="65" t="s">
        <v>241</v>
      </c>
      <c r="M16" s="65" t="s">
        <v>13</v>
      </c>
      <c r="N16" s="65" t="s">
        <v>13</v>
      </c>
      <c r="O16" s="65" t="s">
        <v>241</v>
      </c>
      <c r="P16" s="65" t="s">
        <v>13</v>
      </c>
      <c r="Q16" s="65" t="s">
        <v>13</v>
      </c>
      <c r="R16" s="65" t="s">
        <v>13</v>
      </c>
      <c r="S16" s="65" t="s">
        <v>241</v>
      </c>
      <c r="T16" s="65" t="s">
        <v>241</v>
      </c>
      <c r="U16" s="65" t="s">
        <v>241</v>
      </c>
      <c r="V16" s="65" t="s">
        <v>13</v>
      </c>
      <c r="W16" s="65" t="s">
        <v>13</v>
      </c>
      <c r="X16" s="65" t="s">
        <v>13</v>
      </c>
      <c r="Y16" s="65" t="s">
        <v>13</v>
      </c>
      <c r="Z16" s="65" t="s">
        <v>13</v>
      </c>
      <c r="AA16" s="65" t="s">
        <v>241</v>
      </c>
      <c r="AB16" s="65" t="s">
        <v>241</v>
      </c>
      <c r="AC16" s="65" t="s">
        <v>13</v>
      </c>
      <c r="AD16" s="65" t="s">
        <v>13</v>
      </c>
      <c r="AE16" s="65" t="s">
        <v>241</v>
      </c>
      <c r="AF16" s="65" t="s">
        <v>13</v>
      </c>
      <c r="AG16" s="65" t="s">
        <v>13</v>
      </c>
      <c r="AH16" s="65" t="s">
        <v>241</v>
      </c>
      <c r="AI16" s="79" t="s">
        <v>13</v>
      </c>
      <c r="AJ16" s="65" t="s">
        <v>13</v>
      </c>
      <c r="AK16" s="65" t="s">
        <v>13</v>
      </c>
      <c r="AL16" s="65" t="s">
        <v>13</v>
      </c>
      <c r="AM16" s="66">
        <f t="shared" si="0"/>
        <v>22</v>
      </c>
      <c r="AN16" s="67">
        <f t="shared" si="1"/>
        <v>0</v>
      </c>
      <c r="AO16" s="68">
        <f t="shared" si="2"/>
        <v>9</v>
      </c>
      <c r="AP16" s="69">
        <f t="shared" si="3"/>
        <v>22</v>
      </c>
      <c r="AQ16" s="54">
        <f>VLOOKUP($D16,[1]SALARY!$B$9:$E$126,1,0)</f>
        <v>5353</v>
      </c>
    </row>
    <row r="17" spans="1:43" s="70" customFormat="1" ht="41.25" customHeight="1" x14ac:dyDescent="0.3">
      <c r="A17" s="71">
        <v>4</v>
      </c>
      <c r="B17" s="60" t="s">
        <v>172</v>
      </c>
      <c r="C17" s="72" t="s">
        <v>173</v>
      </c>
      <c r="D17" s="73">
        <v>5848</v>
      </c>
      <c r="E17" s="74" t="s">
        <v>99</v>
      </c>
      <c r="F17" s="75">
        <v>44369</v>
      </c>
      <c r="G17" s="64" t="s">
        <v>10</v>
      </c>
      <c r="H17" s="65" t="s">
        <v>13</v>
      </c>
      <c r="I17" s="65" t="s">
        <v>241</v>
      </c>
      <c r="J17" s="65" t="s">
        <v>13</v>
      </c>
      <c r="K17" s="65" t="s">
        <v>13</v>
      </c>
      <c r="L17" s="65" t="s">
        <v>13</v>
      </c>
      <c r="M17" s="65" t="s">
        <v>13</v>
      </c>
      <c r="N17" s="65" t="s">
        <v>241</v>
      </c>
      <c r="O17" s="65" t="s">
        <v>13</v>
      </c>
      <c r="P17" s="65" t="s">
        <v>241</v>
      </c>
      <c r="Q17" s="65" t="s">
        <v>13</v>
      </c>
      <c r="R17" s="65" t="s">
        <v>13</v>
      </c>
      <c r="S17" s="65" t="s">
        <v>13</v>
      </c>
      <c r="T17" s="65" t="s">
        <v>13</v>
      </c>
      <c r="U17" s="65" t="s">
        <v>13</v>
      </c>
      <c r="V17" s="65" t="s">
        <v>241</v>
      </c>
      <c r="W17" s="65" t="s">
        <v>241</v>
      </c>
      <c r="X17" s="65" t="s">
        <v>13</v>
      </c>
      <c r="Y17" s="65" t="s">
        <v>13</v>
      </c>
      <c r="Z17" s="65" t="s">
        <v>241</v>
      </c>
      <c r="AA17" s="65" t="s">
        <v>13</v>
      </c>
      <c r="AB17" s="65" t="s">
        <v>241</v>
      </c>
      <c r="AC17" s="65" t="s">
        <v>241</v>
      </c>
      <c r="AD17" s="65" t="s">
        <v>241</v>
      </c>
      <c r="AE17" s="65" t="s">
        <v>241</v>
      </c>
      <c r="AF17" s="65" t="s">
        <v>241</v>
      </c>
      <c r="AG17" s="65" t="s">
        <v>13</v>
      </c>
      <c r="AH17" s="65" t="s">
        <v>13</v>
      </c>
      <c r="AI17" s="79" t="s">
        <v>13</v>
      </c>
      <c r="AJ17" s="65" t="s">
        <v>241</v>
      </c>
      <c r="AK17" s="65" t="s">
        <v>241</v>
      </c>
      <c r="AL17" s="65" t="s">
        <v>241</v>
      </c>
      <c r="AM17" s="66">
        <f>COUNTIF(H17:AL17,"P")*1</f>
        <v>17</v>
      </c>
      <c r="AN17" s="67">
        <f>COUNTIF(H17:AL17,"OFF")*1</f>
        <v>0</v>
      </c>
      <c r="AO17" s="68">
        <f>COUNTIF(H17:AL17,"A")*1</f>
        <v>14</v>
      </c>
      <c r="AP17" s="69">
        <f>AM17+AN17</f>
        <v>17</v>
      </c>
      <c r="AQ17" s="54">
        <f>VLOOKUP($D17,[1]SALARY!$B$9:$E$126,1,0)</f>
        <v>5848</v>
      </c>
    </row>
    <row r="18" spans="1:43" s="70" customFormat="1" ht="41.25" customHeight="1" x14ac:dyDescent="0.3">
      <c r="A18" s="59">
        <v>5</v>
      </c>
      <c r="B18" s="60" t="s">
        <v>135</v>
      </c>
      <c r="C18" s="72" t="s">
        <v>136</v>
      </c>
      <c r="D18" s="73">
        <v>5511</v>
      </c>
      <c r="E18" s="74" t="s">
        <v>99</v>
      </c>
      <c r="F18" s="75">
        <v>44171</v>
      </c>
      <c r="G18" s="64" t="s">
        <v>10</v>
      </c>
      <c r="H18" s="65" t="s">
        <v>241</v>
      </c>
      <c r="I18" s="65" t="s">
        <v>241</v>
      </c>
      <c r="J18" s="65" t="s">
        <v>241</v>
      </c>
      <c r="K18" s="65" t="s">
        <v>241</v>
      </c>
      <c r="L18" s="65" t="s">
        <v>241</v>
      </c>
      <c r="M18" s="65" t="s">
        <v>241</v>
      </c>
      <c r="N18" s="65" t="s">
        <v>241</v>
      </c>
      <c r="O18" s="65" t="s">
        <v>241</v>
      </c>
      <c r="P18" s="65" t="s">
        <v>241</v>
      </c>
      <c r="Q18" s="65" t="s">
        <v>241</v>
      </c>
      <c r="R18" s="65" t="s">
        <v>241</v>
      </c>
      <c r="S18" s="65" t="s">
        <v>241</v>
      </c>
      <c r="T18" s="65" t="s">
        <v>241</v>
      </c>
      <c r="U18" s="65" t="s">
        <v>241</v>
      </c>
      <c r="V18" s="65" t="s">
        <v>241</v>
      </c>
      <c r="W18" s="65" t="s">
        <v>13</v>
      </c>
      <c r="X18" s="65" t="s">
        <v>241</v>
      </c>
      <c r="Y18" s="65" t="s">
        <v>13</v>
      </c>
      <c r="Z18" s="65" t="s">
        <v>13</v>
      </c>
      <c r="AA18" s="65" t="s">
        <v>241</v>
      </c>
      <c r="AB18" s="65" t="s">
        <v>241</v>
      </c>
      <c r="AC18" s="65" t="s">
        <v>241</v>
      </c>
      <c r="AD18" s="65" t="s">
        <v>13</v>
      </c>
      <c r="AE18" s="65" t="s">
        <v>13</v>
      </c>
      <c r="AF18" s="65" t="s">
        <v>13</v>
      </c>
      <c r="AG18" s="65" t="s">
        <v>241</v>
      </c>
      <c r="AH18" s="65" t="s">
        <v>241</v>
      </c>
      <c r="AI18" s="79" t="s">
        <v>241</v>
      </c>
      <c r="AJ18" s="65" t="s">
        <v>241</v>
      </c>
      <c r="AK18" s="65" t="s">
        <v>13</v>
      </c>
      <c r="AL18" s="65" t="s">
        <v>13</v>
      </c>
      <c r="AM18" s="66">
        <f>COUNTIF(H18:AL18,"P")*1</f>
        <v>8</v>
      </c>
      <c r="AN18" s="67">
        <f>COUNTIF(H18:AL18,"OFF")*1</f>
        <v>0</v>
      </c>
      <c r="AO18" s="68">
        <f>COUNTIF(H18:AL18,"A")*1</f>
        <v>23</v>
      </c>
      <c r="AP18" s="69">
        <f>AM18+AN18</f>
        <v>8</v>
      </c>
      <c r="AQ18" s="54">
        <f>VLOOKUP($D18,[1]SALARY!$B$9:$E$126,1,0)</f>
        <v>5511</v>
      </c>
    </row>
    <row r="19" spans="1:43" s="70" customFormat="1" ht="41.25" customHeight="1" x14ac:dyDescent="0.3">
      <c r="A19" s="71">
        <v>6</v>
      </c>
      <c r="B19" s="60" t="s">
        <v>95</v>
      </c>
      <c r="C19" s="72" t="s">
        <v>96</v>
      </c>
      <c r="D19" s="73">
        <v>5430</v>
      </c>
      <c r="E19" s="74" t="s">
        <v>100</v>
      </c>
      <c r="F19" s="75">
        <v>44099</v>
      </c>
      <c r="G19" s="64" t="s">
        <v>101</v>
      </c>
      <c r="H19" s="65" t="s">
        <v>13</v>
      </c>
      <c r="I19" s="65" t="s">
        <v>13</v>
      </c>
      <c r="J19" s="65" t="s">
        <v>13</v>
      </c>
      <c r="K19" s="65" t="s">
        <v>241</v>
      </c>
      <c r="L19" s="65" t="s">
        <v>13</v>
      </c>
      <c r="M19" s="65" t="s">
        <v>13</v>
      </c>
      <c r="N19" s="65" t="s">
        <v>13</v>
      </c>
      <c r="O19" s="65" t="s">
        <v>13</v>
      </c>
      <c r="P19" s="65" t="s">
        <v>13</v>
      </c>
      <c r="Q19" s="65" t="s">
        <v>13</v>
      </c>
      <c r="R19" s="65" t="s">
        <v>241</v>
      </c>
      <c r="S19" s="65" t="s">
        <v>13</v>
      </c>
      <c r="T19" s="65" t="s">
        <v>13</v>
      </c>
      <c r="U19" s="65" t="s">
        <v>13</v>
      </c>
      <c r="V19" s="65" t="s">
        <v>13</v>
      </c>
      <c r="W19" s="65" t="s">
        <v>13</v>
      </c>
      <c r="X19" s="65" t="s">
        <v>13</v>
      </c>
      <c r="Y19" s="65" t="s">
        <v>241</v>
      </c>
      <c r="Z19" s="65" t="s">
        <v>13</v>
      </c>
      <c r="AA19" s="65" t="s">
        <v>13</v>
      </c>
      <c r="AB19" s="65" t="s">
        <v>13</v>
      </c>
      <c r="AC19" s="65" t="s">
        <v>13</v>
      </c>
      <c r="AD19" s="65" t="s">
        <v>13</v>
      </c>
      <c r="AE19" s="65" t="s">
        <v>13</v>
      </c>
      <c r="AF19" s="65" t="s">
        <v>13</v>
      </c>
      <c r="AG19" s="65" t="s">
        <v>241</v>
      </c>
      <c r="AH19" s="65" t="s">
        <v>13</v>
      </c>
      <c r="AI19" s="79" t="s">
        <v>13</v>
      </c>
      <c r="AJ19" s="65" t="s">
        <v>13</v>
      </c>
      <c r="AK19" s="65" t="s">
        <v>13</v>
      </c>
      <c r="AL19" s="65" t="s">
        <v>13</v>
      </c>
      <c r="AM19" s="66">
        <f t="shared" si="0"/>
        <v>27</v>
      </c>
      <c r="AN19" s="67">
        <f t="shared" si="1"/>
        <v>0</v>
      </c>
      <c r="AO19" s="68">
        <f t="shared" si="2"/>
        <v>4</v>
      </c>
      <c r="AP19" s="69">
        <f t="shared" si="3"/>
        <v>27</v>
      </c>
      <c r="AQ19" s="54">
        <f>VLOOKUP($D19,[1]SALARY!$B$9:$E$126,1,0)</f>
        <v>5430</v>
      </c>
    </row>
    <row r="20" spans="1:43" s="70" customFormat="1" ht="41.25" customHeight="1" x14ac:dyDescent="0.3">
      <c r="A20" s="59">
        <v>7</v>
      </c>
      <c r="B20" s="60" t="s">
        <v>24</v>
      </c>
      <c r="C20" s="72" t="s">
        <v>25</v>
      </c>
      <c r="D20" s="73">
        <v>5310</v>
      </c>
      <c r="E20" s="74" t="s">
        <v>99</v>
      </c>
      <c r="F20" s="75">
        <v>44075</v>
      </c>
      <c r="G20" s="64" t="s">
        <v>10</v>
      </c>
      <c r="H20" s="65" t="s">
        <v>13</v>
      </c>
      <c r="I20" s="65" t="s">
        <v>13</v>
      </c>
      <c r="J20" s="65" t="s">
        <v>13</v>
      </c>
      <c r="K20" s="65" t="s">
        <v>13</v>
      </c>
      <c r="L20" s="65" t="s">
        <v>13</v>
      </c>
      <c r="M20" s="65" t="s">
        <v>241</v>
      </c>
      <c r="N20" s="65" t="s">
        <v>13</v>
      </c>
      <c r="O20" s="65" t="s">
        <v>13</v>
      </c>
      <c r="P20" s="65" t="s">
        <v>13</v>
      </c>
      <c r="Q20" s="65" t="s">
        <v>13</v>
      </c>
      <c r="R20" s="65" t="s">
        <v>13</v>
      </c>
      <c r="S20" s="65" t="s">
        <v>13</v>
      </c>
      <c r="T20" s="65" t="s">
        <v>13</v>
      </c>
      <c r="U20" s="65" t="s">
        <v>241</v>
      </c>
      <c r="V20" s="65" t="s">
        <v>13</v>
      </c>
      <c r="W20" s="65" t="s">
        <v>13</v>
      </c>
      <c r="X20" s="65" t="s">
        <v>13</v>
      </c>
      <c r="Y20" s="65" t="s">
        <v>13</v>
      </c>
      <c r="Z20" s="65" t="s">
        <v>13</v>
      </c>
      <c r="AA20" s="65" t="s">
        <v>13</v>
      </c>
      <c r="AB20" s="65" t="s">
        <v>241</v>
      </c>
      <c r="AC20" s="65" t="s">
        <v>13</v>
      </c>
      <c r="AD20" s="65" t="s">
        <v>241</v>
      </c>
      <c r="AE20" s="65" t="s">
        <v>13</v>
      </c>
      <c r="AF20" s="65" t="s">
        <v>13</v>
      </c>
      <c r="AG20" s="65" t="s">
        <v>13</v>
      </c>
      <c r="AH20" s="65" t="s">
        <v>13</v>
      </c>
      <c r="AI20" s="79" t="s">
        <v>13</v>
      </c>
      <c r="AJ20" s="65" t="s">
        <v>13</v>
      </c>
      <c r="AK20" s="65" t="s">
        <v>241</v>
      </c>
      <c r="AL20" s="65" t="s">
        <v>13</v>
      </c>
      <c r="AM20" s="66">
        <f t="shared" si="0"/>
        <v>26</v>
      </c>
      <c r="AN20" s="67">
        <f t="shared" si="1"/>
        <v>0</v>
      </c>
      <c r="AO20" s="68">
        <f t="shared" si="2"/>
        <v>5</v>
      </c>
      <c r="AP20" s="69">
        <f t="shared" si="3"/>
        <v>26</v>
      </c>
      <c r="AQ20" s="54">
        <f>VLOOKUP($D20,[1]SALARY!$B$9:$E$126,1,0)</f>
        <v>5310</v>
      </c>
    </row>
    <row r="21" spans="1:43" s="70" customFormat="1" ht="41.25" customHeight="1" x14ac:dyDescent="0.3">
      <c r="A21" s="71">
        <v>8</v>
      </c>
      <c r="B21" s="60" t="s">
        <v>76</v>
      </c>
      <c r="C21" s="72" t="s">
        <v>77</v>
      </c>
      <c r="D21" s="73">
        <v>5335</v>
      </c>
      <c r="E21" s="74" t="s">
        <v>99</v>
      </c>
      <c r="F21" s="75">
        <v>44075</v>
      </c>
      <c r="G21" s="64" t="s">
        <v>10</v>
      </c>
      <c r="H21" s="65" t="s">
        <v>13</v>
      </c>
      <c r="I21" s="65" t="s">
        <v>13</v>
      </c>
      <c r="J21" s="65" t="s">
        <v>13</v>
      </c>
      <c r="K21" s="65" t="s">
        <v>241</v>
      </c>
      <c r="L21" s="65" t="s">
        <v>241</v>
      </c>
      <c r="M21" s="65" t="s">
        <v>13</v>
      </c>
      <c r="N21" s="65" t="s">
        <v>13</v>
      </c>
      <c r="O21" s="65" t="s">
        <v>241</v>
      </c>
      <c r="P21" s="65" t="s">
        <v>13</v>
      </c>
      <c r="Q21" s="65" t="s">
        <v>13</v>
      </c>
      <c r="R21" s="65" t="s">
        <v>13</v>
      </c>
      <c r="S21" s="65" t="s">
        <v>241</v>
      </c>
      <c r="T21" s="65" t="s">
        <v>13</v>
      </c>
      <c r="U21" s="65" t="s">
        <v>13</v>
      </c>
      <c r="V21" s="65" t="s">
        <v>13</v>
      </c>
      <c r="W21" s="65" t="s">
        <v>13</v>
      </c>
      <c r="X21" s="65" t="s">
        <v>241</v>
      </c>
      <c r="Y21" s="65" t="s">
        <v>13</v>
      </c>
      <c r="Z21" s="65" t="s">
        <v>241</v>
      </c>
      <c r="AA21" s="65" t="s">
        <v>13</v>
      </c>
      <c r="AB21" s="65" t="s">
        <v>13</v>
      </c>
      <c r="AC21" s="65" t="s">
        <v>13</v>
      </c>
      <c r="AD21" s="65" t="s">
        <v>13</v>
      </c>
      <c r="AE21" s="65" t="s">
        <v>13</v>
      </c>
      <c r="AF21" s="65" t="s">
        <v>13</v>
      </c>
      <c r="AG21" s="65" t="s">
        <v>241</v>
      </c>
      <c r="AH21" s="65" t="s">
        <v>241</v>
      </c>
      <c r="AI21" s="79" t="s">
        <v>13</v>
      </c>
      <c r="AJ21" s="65" t="s">
        <v>241</v>
      </c>
      <c r="AK21" s="65" t="s">
        <v>13</v>
      </c>
      <c r="AL21" s="65" t="s">
        <v>13</v>
      </c>
      <c r="AM21" s="66">
        <f t="shared" si="0"/>
        <v>22</v>
      </c>
      <c r="AN21" s="67">
        <f t="shared" si="1"/>
        <v>0</v>
      </c>
      <c r="AO21" s="68">
        <f t="shared" si="2"/>
        <v>9</v>
      </c>
      <c r="AP21" s="69">
        <f t="shared" si="3"/>
        <v>22</v>
      </c>
      <c r="AQ21" s="54">
        <f>VLOOKUP($D21,[1]SALARY!$B$9:$E$126,1,0)</f>
        <v>5335</v>
      </c>
    </row>
    <row r="22" spans="1:43" s="70" customFormat="1" ht="41.25" customHeight="1" x14ac:dyDescent="0.3">
      <c r="A22" s="59">
        <v>9</v>
      </c>
      <c r="B22" s="60" t="s">
        <v>143</v>
      </c>
      <c r="C22" s="72" t="s">
        <v>144</v>
      </c>
      <c r="D22" s="73">
        <v>5337</v>
      </c>
      <c r="E22" s="74" t="s">
        <v>99</v>
      </c>
      <c r="F22" s="75">
        <v>44075</v>
      </c>
      <c r="G22" s="64" t="s">
        <v>10</v>
      </c>
      <c r="H22" s="65" t="s">
        <v>13</v>
      </c>
      <c r="I22" s="65" t="s">
        <v>13</v>
      </c>
      <c r="J22" s="65" t="s">
        <v>13</v>
      </c>
      <c r="K22" s="65" t="s">
        <v>13</v>
      </c>
      <c r="L22" s="65" t="s">
        <v>241</v>
      </c>
      <c r="M22" s="65" t="s">
        <v>13</v>
      </c>
      <c r="N22" s="65" t="s">
        <v>13</v>
      </c>
      <c r="O22" s="65" t="s">
        <v>13</v>
      </c>
      <c r="P22" s="65" t="s">
        <v>13</v>
      </c>
      <c r="Q22" s="65" t="s">
        <v>13</v>
      </c>
      <c r="R22" s="65" t="s">
        <v>13</v>
      </c>
      <c r="S22" s="65" t="s">
        <v>241</v>
      </c>
      <c r="T22" s="65" t="s">
        <v>13</v>
      </c>
      <c r="U22" s="65" t="s">
        <v>13</v>
      </c>
      <c r="V22" s="65" t="s">
        <v>13</v>
      </c>
      <c r="W22" s="65" t="s">
        <v>13</v>
      </c>
      <c r="X22" s="65" t="s">
        <v>13</v>
      </c>
      <c r="Y22" s="65" t="s">
        <v>13</v>
      </c>
      <c r="Z22" s="65" t="s">
        <v>241</v>
      </c>
      <c r="AA22" s="65" t="s">
        <v>13</v>
      </c>
      <c r="AB22" s="65" t="s">
        <v>13</v>
      </c>
      <c r="AC22" s="65" t="s">
        <v>13</v>
      </c>
      <c r="AD22" s="65" t="s">
        <v>13</v>
      </c>
      <c r="AE22" s="65" t="s">
        <v>13</v>
      </c>
      <c r="AF22" s="65" t="s">
        <v>13</v>
      </c>
      <c r="AG22" s="65" t="s">
        <v>241</v>
      </c>
      <c r="AH22" s="65" t="s">
        <v>13</v>
      </c>
      <c r="AI22" s="79" t="s">
        <v>13</v>
      </c>
      <c r="AJ22" s="65" t="s">
        <v>13</v>
      </c>
      <c r="AK22" s="65" t="s">
        <v>13</v>
      </c>
      <c r="AL22" s="65" t="s">
        <v>13</v>
      </c>
      <c r="AM22" s="66">
        <f t="shared" si="0"/>
        <v>27</v>
      </c>
      <c r="AN22" s="67">
        <f t="shared" si="1"/>
        <v>0</v>
      </c>
      <c r="AO22" s="68">
        <f t="shared" si="2"/>
        <v>4</v>
      </c>
      <c r="AP22" s="69">
        <f t="shared" si="3"/>
        <v>27</v>
      </c>
      <c r="AQ22" s="54">
        <f>VLOOKUP($D22,[1]SALARY!$B$9:$E$126,1,0)</f>
        <v>5337</v>
      </c>
    </row>
    <row r="23" spans="1:43" s="70" customFormat="1" ht="41.25" customHeight="1" x14ac:dyDescent="0.3">
      <c r="A23" s="71">
        <v>10</v>
      </c>
      <c r="B23" s="60" t="s">
        <v>48</v>
      </c>
      <c r="C23" s="72" t="s">
        <v>49</v>
      </c>
      <c r="D23" s="73">
        <v>5326</v>
      </c>
      <c r="E23" s="74" t="s">
        <v>99</v>
      </c>
      <c r="F23" s="75">
        <v>44075</v>
      </c>
      <c r="G23" s="64" t="s">
        <v>10</v>
      </c>
      <c r="H23" s="65" t="s">
        <v>13</v>
      </c>
      <c r="I23" s="65" t="s">
        <v>13</v>
      </c>
      <c r="J23" s="65" t="s">
        <v>13</v>
      </c>
      <c r="K23" s="65" t="s">
        <v>13</v>
      </c>
      <c r="L23" s="65" t="s">
        <v>241</v>
      </c>
      <c r="M23" s="65" t="s">
        <v>13</v>
      </c>
      <c r="N23" s="65" t="s">
        <v>13</v>
      </c>
      <c r="O23" s="65" t="s">
        <v>13</v>
      </c>
      <c r="P23" s="65" t="s">
        <v>13</v>
      </c>
      <c r="Q23" s="65" t="s">
        <v>13</v>
      </c>
      <c r="R23" s="65" t="s">
        <v>13</v>
      </c>
      <c r="S23" s="65" t="s">
        <v>241</v>
      </c>
      <c r="T23" s="65" t="s">
        <v>13</v>
      </c>
      <c r="U23" s="65" t="s">
        <v>13</v>
      </c>
      <c r="V23" s="65" t="s">
        <v>13</v>
      </c>
      <c r="W23" s="65" t="s">
        <v>13</v>
      </c>
      <c r="X23" s="65" t="s">
        <v>13</v>
      </c>
      <c r="Y23" s="65" t="s">
        <v>13</v>
      </c>
      <c r="Z23" s="65" t="s">
        <v>241</v>
      </c>
      <c r="AA23" s="65" t="s">
        <v>13</v>
      </c>
      <c r="AB23" s="65" t="s">
        <v>13</v>
      </c>
      <c r="AC23" s="65" t="s">
        <v>13</v>
      </c>
      <c r="AD23" s="65" t="s">
        <v>13</v>
      </c>
      <c r="AE23" s="65" t="s">
        <v>13</v>
      </c>
      <c r="AF23" s="65" t="s">
        <v>241</v>
      </c>
      <c r="AG23" s="65" t="s">
        <v>13</v>
      </c>
      <c r="AH23" s="65" t="s">
        <v>13</v>
      </c>
      <c r="AI23" s="79" t="s">
        <v>13</v>
      </c>
      <c r="AJ23" s="65" t="s">
        <v>13</v>
      </c>
      <c r="AK23" s="65" t="s">
        <v>13</v>
      </c>
      <c r="AL23" s="65" t="s">
        <v>13</v>
      </c>
      <c r="AM23" s="66">
        <f t="shared" si="0"/>
        <v>27</v>
      </c>
      <c r="AN23" s="67">
        <f t="shared" si="1"/>
        <v>0</v>
      </c>
      <c r="AO23" s="68">
        <f t="shared" si="2"/>
        <v>4</v>
      </c>
      <c r="AP23" s="69">
        <f t="shared" si="3"/>
        <v>27</v>
      </c>
      <c r="AQ23" s="54">
        <f>VLOOKUP($D23,[1]SALARY!$B$9:$E$126,1,0)</f>
        <v>5326</v>
      </c>
    </row>
    <row r="24" spans="1:43" s="70" customFormat="1" ht="41.25" customHeight="1" x14ac:dyDescent="0.3">
      <c r="A24" s="59">
        <v>11</v>
      </c>
      <c r="B24" s="60" t="s">
        <v>89</v>
      </c>
      <c r="C24" s="72" t="s">
        <v>90</v>
      </c>
      <c r="D24" s="73">
        <v>5406</v>
      </c>
      <c r="E24" s="74" t="s">
        <v>99</v>
      </c>
      <c r="F24" s="75">
        <v>44078</v>
      </c>
      <c r="G24" s="64" t="s">
        <v>10</v>
      </c>
      <c r="H24" s="65" t="s">
        <v>13</v>
      </c>
      <c r="I24" s="65" t="s">
        <v>13</v>
      </c>
      <c r="J24" s="65" t="s">
        <v>13</v>
      </c>
      <c r="K24" s="65" t="s">
        <v>13</v>
      </c>
      <c r="L24" s="65" t="s">
        <v>241</v>
      </c>
      <c r="M24" s="65" t="s">
        <v>13</v>
      </c>
      <c r="N24" s="65" t="s">
        <v>13</v>
      </c>
      <c r="O24" s="65" t="s">
        <v>13</v>
      </c>
      <c r="P24" s="65" t="s">
        <v>13</v>
      </c>
      <c r="Q24" s="65" t="s">
        <v>13</v>
      </c>
      <c r="R24" s="65" t="s">
        <v>13</v>
      </c>
      <c r="S24" s="65" t="s">
        <v>241</v>
      </c>
      <c r="T24" s="65" t="s">
        <v>13</v>
      </c>
      <c r="U24" s="65" t="s">
        <v>13</v>
      </c>
      <c r="V24" s="65" t="s">
        <v>13</v>
      </c>
      <c r="W24" s="65" t="s">
        <v>241</v>
      </c>
      <c r="X24" s="65" t="s">
        <v>13</v>
      </c>
      <c r="Y24" s="65" t="s">
        <v>13</v>
      </c>
      <c r="Z24" s="65" t="s">
        <v>241</v>
      </c>
      <c r="AA24" s="65" t="s">
        <v>13</v>
      </c>
      <c r="AB24" s="65" t="s">
        <v>13</v>
      </c>
      <c r="AC24" s="65" t="s">
        <v>13</v>
      </c>
      <c r="AD24" s="65" t="s">
        <v>13</v>
      </c>
      <c r="AE24" s="65" t="s">
        <v>13</v>
      </c>
      <c r="AF24" s="65" t="s">
        <v>241</v>
      </c>
      <c r="AG24" s="65" t="s">
        <v>13</v>
      </c>
      <c r="AH24" s="65" t="s">
        <v>13</v>
      </c>
      <c r="AI24" s="81" t="s">
        <v>13</v>
      </c>
      <c r="AJ24" s="65" t="s">
        <v>13</v>
      </c>
      <c r="AK24" s="65" t="s">
        <v>13</v>
      </c>
      <c r="AL24" s="65" t="s">
        <v>241</v>
      </c>
      <c r="AM24" s="66">
        <f t="shared" si="0"/>
        <v>25</v>
      </c>
      <c r="AN24" s="67">
        <f t="shared" si="1"/>
        <v>0</v>
      </c>
      <c r="AO24" s="68">
        <f t="shared" si="2"/>
        <v>6</v>
      </c>
      <c r="AP24" s="69">
        <f t="shared" si="3"/>
        <v>25</v>
      </c>
      <c r="AQ24" s="54">
        <f>VLOOKUP($D24,[1]SALARY!$B$9:$E$126,1,0)</f>
        <v>5406</v>
      </c>
    </row>
    <row r="25" spans="1:43" s="70" customFormat="1" ht="41.25" customHeight="1" x14ac:dyDescent="0.3">
      <c r="A25" s="71">
        <v>12</v>
      </c>
      <c r="B25" s="60" t="s">
        <v>113</v>
      </c>
      <c r="C25" s="72" t="s">
        <v>120</v>
      </c>
      <c r="D25" s="73">
        <v>5463</v>
      </c>
      <c r="E25" s="74" t="s">
        <v>99</v>
      </c>
      <c r="F25" s="75">
        <v>44125</v>
      </c>
      <c r="G25" s="64" t="s">
        <v>10</v>
      </c>
      <c r="H25" s="65" t="s">
        <v>13</v>
      </c>
      <c r="I25" s="65" t="s">
        <v>13</v>
      </c>
      <c r="J25" s="65" t="s">
        <v>241</v>
      </c>
      <c r="K25" s="65" t="s">
        <v>13</v>
      </c>
      <c r="L25" s="65" t="s">
        <v>13</v>
      </c>
      <c r="M25" s="65" t="s">
        <v>13</v>
      </c>
      <c r="N25" s="65" t="s">
        <v>13</v>
      </c>
      <c r="O25" s="65" t="s">
        <v>13</v>
      </c>
      <c r="P25" s="65" t="s">
        <v>13</v>
      </c>
      <c r="Q25" s="65" t="s">
        <v>241</v>
      </c>
      <c r="R25" s="65" t="s">
        <v>13</v>
      </c>
      <c r="S25" s="65" t="s">
        <v>13</v>
      </c>
      <c r="T25" s="65" t="s">
        <v>13</v>
      </c>
      <c r="U25" s="65" t="s">
        <v>241</v>
      </c>
      <c r="V25" s="65" t="s">
        <v>13</v>
      </c>
      <c r="W25" s="65" t="s">
        <v>13</v>
      </c>
      <c r="X25" s="65" t="s">
        <v>241</v>
      </c>
      <c r="Y25" s="65" t="s">
        <v>13</v>
      </c>
      <c r="Z25" s="65" t="s">
        <v>13</v>
      </c>
      <c r="AA25" s="65" t="s">
        <v>13</v>
      </c>
      <c r="AB25" s="65" t="s">
        <v>13</v>
      </c>
      <c r="AC25" s="65" t="s">
        <v>13</v>
      </c>
      <c r="AD25" s="65" t="s">
        <v>13</v>
      </c>
      <c r="AE25" s="65" t="s">
        <v>241</v>
      </c>
      <c r="AF25" s="65" t="s">
        <v>13</v>
      </c>
      <c r="AG25" s="65" t="s">
        <v>13</v>
      </c>
      <c r="AH25" s="65" t="s">
        <v>13</v>
      </c>
      <c r="AI25" s="79" t="s">
        <v>241</v>
      </c>
      <c r="AJ25" s="65" t="s">
        <v>13</v>
      </c>
      <c r="AK25" s="65" t="s">
        <v>13</v>
      </c>
      <c r="AL25" s="65" t="s">
        <v>241</v>
      </c>
      <c r="AM25" s="66">
        <f t="shared" si="0"/>
        <v>24</v>
      </c>
      <c r="AN25" s="67">
        <f t="shared" si="1"/>
        <v>0</v>
      </c>
      <c r="AO25" s="68">
        <f t="shared" si="2"/>
        <v>7</v>
      </c>
      <c r="AP25" s="69">
        <f t="shared" si="3"/>
        <v>24</v>
      </c>
      <c r="AQ25" s="54">
        <f>VLOOKUP($D25,[1]SALARY!$B$9:$E$126,1,0)</f>
        <v>5463</v>
      </c>
    </row>
    <row r="26" spans="1:43" s="70" customFormat="1" ht="41.25" customHeight="1" x14ac:dyDescent="0.3">
      <c r="A26" s="59">
        <v>13</v>
      </c>
      <c r="B26" s="60" t="s">
        <v>54</v>
      </c>
      <c r="C26" s="72" t="s">
        <v>55</v>
      </c>
      <c r="D26" s="73">
        <v>5272</v>
      </c>
      <c r="E26" s="74" t="s">
        <v>99</v>
      </c>
      <c r="F26" s="75">
        <v>44075</v>
      </c>
      <c r="G26" s="64" t="s">
        <v>10</v>
      </c>
      <c r="H26" s="65" t="s">
        <v>13</v>
      </c>
      <c r="I26" s="65" t="s">
        <v>241</v>
      </c>
      <c r="J26" s="65" t="s">
        <v>13</v>
      </c>
      <c r="K26" s="65" t="s">
        <v>13</v>
      </c>
      <c r="L26" s="65" t="s">
        <v>13</v>
      </c>
      <c r="M26" s="65" t="s">
        <v>241</v>
      </c>
      <c r="N26" s="65" t="s">
        <v>13</v>
      </c>
      <c r="O26" s="65" t="s">
        <v>13</v>
      </c>
      <c r="P26" s="65" t="s">
        <v>13</v>
      </c>
      <c r="Q26" s="65" t="s">
        <v>13</v>
      </c>
      <c r="R26" s="65" t="s">
        <v>13</v>
      </c>
      <c r="S26" s="65" t="s">
        <v>241</v>
      </c>
      <c r="T26" s="65" t="s">
        <v>13</v>
      </c>
      <c r="U26" s="65" t="s">
        <v>13</v>
      </c>
      <c r="V26" s="65" t="s">
        <v>13</v>
      </c>
      <c r="W26" s="65" t="s">
        <v>241</v>
      </c>
      <c r="X26" s="65" t="s">
        <v>241</v>
      </c>
      <c r="Y26" s="65" t="s">
        <v>241</v>
      </c>
      <c r="Z26" s="65" t="s">
        <v>241</v>
      </c>
      <c r="AA26" s="65" t="s">
        <v>241</v>
      </c>
      <c r="AB26" s="65" t="s">
        <v>241</v>
      </c>
      <c r="AC26" s="65" t="s">
        <v>241</v>
      </c>
      <c r="AD26" s="65" t="s">
        <v>13</v>
      </c>
      <c r="AE26" s="65" t="s">
        <v>13</v>
      </c>
      <c r="AF26" s="65" t="s">
        <v>13</v>
      </c>
      <c r="AG26" s="65" t="s">
        <v>13</v>
      </c>
      <c r="AH26" s="65" t="s">
        <v>13</v>
      </c>
      <c r="AI26" s="79" t="s">
        <v>13</v>
      </c>
      <c r="AJ26" s="65" t="s">
        <v>241</v>
      </c>
      <c r="AK26" s="65" t="s">
        <v>241</v>
      </c>
      <c r="AL26" s="65" t="s">
        <v>13</v>
      </c>
      <c r="AM26" s="66">
        <f t="shared" si="0"/>
        <v>19</v>
      </c>
      <c r="AN26" s="67">
        <f t="shared" si="1"/>
        <v>0</v>
      </c>
      <c r="AO26" s="68">
        <f t="shared" si="2"/>
        <v>12</v>
      </c>
      <c r="AP26" s="69">
        <f t="shared" si="3"/>
        <v>19</v>
      </c>
      <c r="AQ26" s="54">
        <f>VLOOKUP($D26,[1]SALARY!$B$9:$E$126,1,0)</f>
        <v>5272</v>
      </c>
    </row>
    <row r="27" spans="1:43" s="70" customFormat="1" ht="41.25" customHeight="1" x14ac:dyDescent="0.3">
      <c r="A27" s="71">
        <v>14</v>
      </c>
      <c r="B27" s="60" t="s">
        <v>115</v>
      </c>
      <c r="C27" s="72" t="s">
        <v>122</v>
      </c>
      <c r="D27" s="73">
        <v>5460</v>
      </c>
      <c r="E27" s="74" t="s">
        <v>99</v>
      </c>
      <c r="F27" s="75">
        <v>44124</v>
      </c>
      <c r="G27" s="64" t="s">
        <v>10</v>
      </c>
      <c r="H27" s="65" t="s">
        <v>13</v>
      </c>
      <c r="I27" s="65" t="s">
        <v>13</v>
      </c>
      <c r="J27" s="65" t="s">
        <v>13</v>
      </c>
      <c r="K27" s="65" t="s">
        <v>13</v>
      </c>
      <c r="L27" s="65" t="s">
        <v>13</v>
      </c>
      <c r="M27" s="65" t="s">
        <v>241</v>
      </c>
      <c r="N27" s="65" t="s">
        <v>241</v>
      </c>
      <c r="O27" s="65" t="s">
        <v>13</v>
      </c>
      <c r="P27" s="65" t="s">
        <v>13</v>
      </c>
      <c r="Q27" s="65" t="s">
        <v>13</v>
      </c>
      <c r="R27" s="65" t="s">
        <v>13</v>
      </c>
      <c r="S27" s="65" t="s">
        <v>13</v>
      </c>
      <c r="T27" s="65" t="s">
        <v>241</v>
      </c>
      <c r="U27" s="65" t="s">
        <v>13</v>
      </c>
      <c r="V27" s="65" t="s">
        <v>13</v>
      </c>
      <c r="W27" s="65" t="s">
        <v>13</v>
      </c>
      <c r="X27" s="65" t="s">
        <v>13</v>
      </c>
      <c r="Y27" s="65" t="s">
        <v>13</v>
      </c>
      <c r="Z27" s="65" t="s">
        <v>241</v>
      </c>
      <c r="AA27" s="65" t="s">
        <v>241</v>
      </c>
      <c r="AB27" s="65" t="s">
        <v>241</v>
      </c>
      <c r="AC27" s="65" t="s">
        <v>13</v>
      </c>
      <c r="AD27" s="65" t="s">
        <v>241</v>
      </c>
      <c r="AE27" s="65" t="s">
        <v>241</v>
      </c>
      <c r="AF27" s="65" t="s">
        <v>241</v>
      </c>
      <c r="AG27" s="65" t="s">
        <v>241</v>
      </c>
      <c r="AH27" s="65" t="s">
        <v>241</v>
      </c>
      <c r="AI27" s="79" t="s">
        <v>241</v>
      </c>
      <c r="AJ27" s="65" t="s">
        <v>13</v>
      </c>
      <c r="AK27" s="65" t="s">
        <v>13</v>
      </c>
      <c r="AL27" s="65" t="s">
        <v>13</v>
      </c>
      <c r="AM27" s="66">
        <f t="shared" si="0"/>
        <v>19</v>
      </c>
      <c r="AN27" s="67">
        <f t="shared" si="1"/>
        <v>0</v>
      </c>
      <c r="AO27" s="68">
        <f t="shared" si="2"/>
        <v>12</v>
      </c>
      <c r="AP27" s="69">
        <f t="shared" si="3"/>
        <v>19</v>
      </c>
      <c r="AQ27" s="54">
        <f>VLOOKUP($D27,[1]SALARY!$B$9:$E$126,1,0)</f>
        <v>5460</v>
      </c>
    </row>
    <row r="28" spans="1:43" s="70" customFormat="1" ht="41.25" customHeight="1" x14ac:dyDescent="0.3">
      <c r="A28" s="59">
        <v>15</v>
      </c>
      <c r="B28" s="60" t="s">
        <v>58</v>
      </c>
      <c r="C28" s="72" t="s">
        <v>59</v>
      </c>
      <c r="D28" s="73">
        <v>5331</v>
      </c>
      <c r="E28" s="74" t="s">
        <v>99</v>
      </c>
      <c r="F28" s="75">
        <v>44075</v>
      </c>
      <c r="G28" s="64" t="s">
        <v>10</v>
      </c>
      <c r="H28" s="65" t="s">
        <v>13</v>
      </c>
      <c r="I28" s="65" t="s">
        <v>13</v>
      </c>
      <c r="J28" s="65" t="s">
        <v>241</v>
      </c>
      <c r="K28" s="65" t="s">
        <v>241</v>
      </c>
      <c r="L28" s="65" t="s">
        <v>13</v>
      </c>
      <c r="M28" s="65" t="s">
        <v>13</v>
      </c>
      <c r="N28" s="65" t="s">
        <v>13</v>
      </c>
      <c r="O28" s="65" t="s">
        <v>13</v>
      </c>
      <c r="P28" s="65" t="s">
        <v>13</v>
      </c>
      <c r="Q28" s="65" t="s">
        <v>241</v>
      </c>
      <c r="R28" s="65" t="s">
        <v>13</v>
      </c>
      <c r="S28" s="65" t="s">
        <v>13</v>
      </c>
      <c r="T28" s="65" t="s">
        <v>13</v>
      </c>
      <c r="U28" s="65" t="s">
        <v>13</v>
      </c>
      <c r="V28" s="65" t="s">
        <v>13</v>
      </c>
      <c r="W28" s="65" t="s">
        <v>13</v>
      </c>
      <c r="X28" s="65" t="s">
        <v>241</v>
      </c>
      <c r="Y28" s="65" t="s">
        <v>13</v>
      </c>
      <c r="Z28" s="65" t="s">
        <v>13</v>
      </c>
      <c r="AA28" s="65" t="s">
        <v>241</v>
      </c>
      <c r="AB28" s="65" t="s">
        <v>13</v>
      </c>
      <c r="AC28" s="65" t="s">
        <v>13</v>
      </c>
      <c r="AD28" s="65" t="s">
        <v>13</v>
      </c>
      <c r="AE28" s="65" t="s">
        <v>241</v>
      </c>
      <c r="AF28" s="65" t="s">
        <v>13</v>
      </c>
      <c r="AG28" s="65" t="s">
        <v>13</v>
      </c>
      <c r="AH28" s="65" t="s">
        <v>13</v>
      </c>
      <c r="AI28" s="79" t="s">
        <v>241</v>
      </c>
      <c r="AJ28" s="65" t="s">
        <v>13</v>
      </c>
      <c r="AK28" s="65" t="s">
        <v>13</v>
      </c>
      <c r="AL28" s="65" t="s">
        <v>241</v>
      </c>
      <c r="AM28" s="66">
        <f t="shared" si="0"/>
        <v>23</v>
      </c>
      <c r="AN28" s="67">
        <f t="shared" si="1"/>
        <v>0</v>
      </c>
      <c r="AO28" s="68">
        <f t="shared" si="2"/>
        <v>8</v>
      </c>
      <c r="AP28" s="69">
        <f t="shared" si="3"/>
        <v>23</v>
      </c>
      <c r="AQ28" s="54">
        <f>VLOOKUP($D28,[1]SALARY!$B$9:$E$126,1,0)</f>
        <v>5331</v>
      </c>
    </row>
    <row r="29" spans="1:43" s="70" customFormat="1" ht="41.25" customHeight="1" x14ac:dyDescent="0.3">
      <c r="A29" s="71">
        <v>16</v>
      </c>
      <c r="B29" s="60" t="s">
        <v>52</v>
      </c>
      <c r="C29" s="72" t="s">
        <v>53</v>
      </c>
      <c r="D29" s="73">
        <v>5300</v>
      </c>
      <c r="E29" s="74" t="s">
        <v>99</v>
      </c>
      <c r="F29" s="75">
        <v>44075</v>
      </c>
      <c r="G29" s="64" t="s">
        <v>10</v>
      </c>
      <c r="H29" s="65" t="s">
        <v>241</v>
      </c>
      <c r="I29" s="65" t="s">
        <v>13</v>
      </c>
      <c r="J29" s="65" t="s">
        <v>13</v>
      </c>
      <c r="K29" s="65" t="s">
        <v>13</v>
      </c>
      <c r="L29" s="65" t="s">
        <v>13</v>
      </c>
      <c r="M29" s="65" t="s">
        <v>13</v>
      </c>
      <c r="N29" s="65" t="s">
        <v>13</v>
      </c>
      <c r="O29" s="65" t="s">
        <v>241</v>
      </c>
      <c r="P29" s="65" t="s">
        <v>13</v>
      </c>
      <c r="Q29" s="65" t="s">
        <v>13</v>
      </c>
      <c r="R29" s="65" t="s">
        <v>13</v>
      </c>
      <c r="S29" s="65" t="s">
        <v>13</v>
      </c>
      <c r="T29" s="65" t="s">
        <v>13</v>
      </c>
      <c r="U29" s="65" t="s">
        <v>13</v>
      </c>
      <c r="V29" s="65" t="s">
        <v>241</v>
      </c>
      <c r="W29" s="65" t="s">
        <v>13</v>
      </c>
      <c r="X29" s="65" t="s">
        <v>13</v>
      </c>
      <c r="Y29" s="65" t="s">
        <v>13</v>
      </c>
      <c r="Z29" s="65" t="s">
        <v>13</v>
      </c>
      <c r="AA29" s="65" t="s">
        <v>13</v>
      </c>
      <c r="AB29" s="65" t="s">
        <v>241</v>
      </c>
      <c r="AC29" s="65" t="s">
        <v>13</v>
      </c>
      <c r="AD29" s="65" t="s">
        <v>13</v>
      </c>
      <c r="AE29" s="65" t="s">
        <v>13</v>
      </c>
      <c r="AF29" s="65" t="s">
        <v>13</v>
      </c>
      <c r="AG29" s="65" t="s">
        <v>13</v>
      </c>
      <c r="AH29" s="65" t="s">
        <v>13</v>
      </c>
      <c r="AI29" s="79" t="s">
        <v>241</v>
      </c>
      <c r="AJ29" s="65" t="s">
        <v>13</v>
      </c>
      <c r="AK29" s="65" t="s">
        <v>13</v>
      </c>
      <c r="AL29" s="65" t="s">
        <v>13</v>
      </c>
      <c r="AM29" s="66">
        <f t="shared" si="0"/>
        <v>26</v>
      </c>
      <c r="AN29" s="67">
        <f t="shared" si="1"/>
        <v>0</v>
      </c>
      <c r="AO29" s="68">
        <f t="shared" si="2"/>
        <v>5</v>
      </c>
      <c r="AP29" s="69">
        <f t="shared" si="3"/>
        <v>26</v>
      </c>
      <c r="AQ29" s="54">
        <f>VLOOKUP($D29,[1]SALARY!$B$9:$E$126,1,0)</f>
        <v>5300</v>
      </c>
    </row>
    <row r="30" spans="1:43" s="70" customFormat="1" ht="41.25" customHeight="1" x14ac:dyDescent="0.3">
      <c r="A30" s="59">
        <v>17</v>
      </c>
      <c r="B30" s="60" t="s">
        <v>111</v>
      </c>
      <c r="C30" s="72" t="s">
        <v>119</v>
      </c>
      <c r="D30" s="73">
        <v>5459</v>
      </c>
      <c r="E30" s="74" t="s">
        <v>99</v>
      </c>
      <c r="F30" s="75">
        <v>44124</v>
      </c>
      <c r="G30" s="64" t="s">
        <v>10</v>
      </c>
      <c r="H30" s="65" t="s">
        <v>241</v>
      </c>
      <c r="I30" s="65" t="s">
        <v>13</v>
      </c>
      <c r="J30" s="65" t="s">
        <v>241</v>
      </c>
      <c r="K30" s="65" t="s">
        <v>241</v>
      </c>
      <c r="L30" s="65" t="s">
        <v>13</v>
      </c>
      <c r="M30" s="65" t="s">
        <v>13</v>
      </c>
      <c r="N30" s="65" t="s">
        <v>241</v>
      </c>
      <c r="O30" s="65" t="s">
        <v>13</v>
      </c>
      <c r="P30" s="65" t="s">
        <v>13</v>
      </c>
      <c r="Q30" s="65" t="s">
        <v>13</v>
      </c>
      <c r="R30" s="65" t="s">
        <v>241</v>
      </c>
      <c r="S30" s="65" t="s">
        <v>13</v>
      </c>
      <c r="T30" s="65" t="s">
        <v>13</v>
      </c>
      <c r="U30" s="65" t="s">
        <v>13</v>
      </c>
      <c r="V30" s="65" t="s">
        <v>13</v>
      </c>
      <c r="W30" s="65" t="s">
        <v>13</v>
      </c>
      <c r="X30" s="65" t="s">
        <v>13</v>
      </c>
      <c r="Y30" s="65" t="s">
        <v>241</v>
      </c>
      <c r="Z30" s="65" t="s">
        <v>13</v>
      </c>
      <c r="AA30" s="65" t="s">
        <v>13</v>
      </c>
      <c r="AB30" s="65" t="s">
        <v>13</v>
      </c>
      <c r="AC30" s="65" t="s">
        <v>13</v>
      </c>
      <c r="AD30" s="65" t="s">
        <v>13</v>
      </c>
      <c r="AE30" s="65" t="s">
        <v>13</v>
      </c>
      <c r="AF30" s="65" t="s">
        <v>13</v>
      </c>
      <c r="AG30" s="65" t="s">
        <v>241</v>
      </c>
      <c r="AH30" s="65" t="s">
        <v>13</v>
      </c>
      <c r="AI30" s="79" t="s">
        <v>13</v>
      </c>
      <c r="AJ30" s="65" t="s">
        <v>13</v>
      </c>
      <c r="AK30" s="65" t="s">
        <v>13</v>
      </c>
      <c r="AL30" s="65" t="s">
        <v>13</v>
      </c>
      <c r="AM30" s="66">
        <f t="shared" si="0"/>
        <v>24</v>
      </c>
      <c r="AN30" s="67">
        <f t="shared" si="1"/>
        <v>0</v>
      </c>
      <c r="AO30" s="68">
        <f t="shared" si="2"/>
        <v>7</v>
      </c>
      <c r="AP30" s="69">
        <f t="shared" si="3"/>
        <v>24</v>
      </c>
      <c r="AQ30" s="54">
        <f>VLOOKUP($D30,[1]SALARY!$B$9:$E$126,1,0)</f>
        <v>5459</v>
      </c>
    </row>
    <row r="31" spans="1:43" s="70" customFormat="1" ht="41.25" customHeight="1" x14ac:dyDescent="0.3">
      <c r="A31" s="71">
        <v>18</v>
      </c>
      <c r="B31" s="60" t="s">
        <v>87</v>
      </c>
      <c r="C31" s="72" t="s">
        <v>88</v>
      </c>
      <c r="D31" s="73">
        <v>5409</v>
      </c>
      <c r="E31" s="74" t="s">
        <v>99</v>
      </c>
      <c r="F31" s="75">
        <v>44078</v>
      </c>
      <c r="G31" s="64" t="s">
        <v>10</v>
      </c>
      <c r="H31" s="65" t="s">
        <v>13</v>
      </c>
      <c r="I31" s="65" t="s">
        <v>13</v>
      </c>
      <c r="J31" s="65" t="s">
        <v>13</v>
      </c>
      <c r="K31" s="65" t="s">
        <v>13</v>
      </c>
      <c r="L31" s="65" t="s">
        <v>13</v>
      </c>
      <c r="M31" s="65" t="s">
        <v>241</v>
      </c>
      <c r="N31" s="65" t="s">
        <v>241</v>
      </c>
      <c r="O31" s="65" t="s">
        <v>13</v>
      </c>
      <c r="P31" s="65" t="s">
        <v>13</v>
      </c>
      <c r="Q31" s="65" t="s">
        <v>13</v>
      </c>
      <c r="R31" s="65" t="s">
        <v>13</v>
      </c>
      <c r="S31" s="65" t="s">
        <v>13</v>
      </c>
      <c r="T31" s="65" t="s">
        <v>13</v>
      </c>
      <c r="U31" s="65" t="s">
        <v>241</v>
      </c>
      <c r="V31" s="65" t="s">
        <v>13</v>
      </c>
      <c r="W31" s="65" t="s">
        <v>13</v>
      </c>
      <c r="X31" s="65" t="s">
        <v>13</v>
      </c>
      <c r="Y31" s="65" t="s">
        <v>13</v>
      </c>
      <c r="Z31" s="65" t="s">
        <v>13</v>
      </c>
      <c r="AA31" s="65" t="s">
        <v>13</v>
      </c>
      <c r="AB31" s="65" t="s">
        <v>13</v>
      </c>
      <c r="AC31" s="65" t="s">
        <v>241</v>
      </c>
      <c r="AD31" s="65" t="s">
        <v>13</v>
      </c>
      <c r="AE31" s="65" t="s">
        <v>13</v>
      </c>
      <c r="AF31" s="65" t="s">
        <v>241</v>
      </c>
      <c r="AG31" s="65" t="s">
        <v>13</v>
      </c>
      <c r="AH31" s="65" t="s">
        <v>13</v>
      </c>
      <c r="AI31" s="79" t="s">
        <v>13</v>
      </c>
      <c r="AJ31" s="65" t="s">
        <v>13</v>
      </c>
      <c r="AK31" s="65" t="s">
        <v>13</v>
      </c>
      <c r="AL31" s="65" t="s">
        <v>13</v>
      </c>
      <c r="AM31" s="66">
        <f t="shared" si="0"/>
        <v>26</v>
      </c>
      <c r="AN31" s="67">
        <f t="shared" si="1"/>
        <v>0</v>
      </c>
      <c r="AO31" s="68">
        <f t="shared" si="2"/>
        <v>5</v>
      </c>
      <c r="AP31" s="69">
        <f t="shared" si="3"/>
        <v>26</v>
      </c>
      <c r="AQ31" s="54">
        <f>VLOOKUP($D31,[1]SALARY!$B$9:$E$126,1,0)</f>
        <v>5409</v>
      </c>
    </row>
    <row r="32" spans="1:43" s="70" customFormat="1" ht="41.25" customHeight="1" x14ac:dyDescent="0.3">
      <c r="A32" s="59">
        <v>19</v>
      </c>
      <c r="B32" s="60" t="s">
        <v>42</v>
      </c>
      <c r="C32" s="72" t="s">
        <v>43</v>
      </c>
      <c r="D32" s="73">
        <v>5364</v>
      </c>
      <c r="E32" s="74" t="s">
        <v>99</v>
      </c>
      <c r="F32" s="75">
        <v>44075</v>
      </c>
      <c r="G32" s="64" t="s">
        <v>10</v>
      </c>
      <c r="H32" s="65" t="s">
        <v>13</v>
      </c>
      <c r="I32" s="65" t="s">
        <v>13</v>
      </c>
      <c r="J32" s="65" t="s">
        <v>13</v>
      </c>
      <c r="K32" s="65" t="s">
        <v>241</v>
      </c>
      <c r="L32" s="65" t="s">
        <v>13</v>
      </c>
      <c r="M32" s="65" t="s">
        <v>13</v>
      </c>
      <c r="N32" s="65" t="s">
        <v>13</v>
      </c>
      <c r="O32" s="65" t="s">
        <v>13</v>
      </c>
      <c r="P32" s="65" t="s">
        <v>13</v>
      </c>
      <c r="Q32" s="65" t="s">
        <v>13</v>
      </c>
      <c r="R32" s="65" t="s">
        <v>241</v>
      </c>
      <c r="S32" s="65" t="s">
        <v>13</v>
      </c>
      <c r="T32" s="65" t="s">
        <v>13</v>
      </c>
      <c r="U32" s="65" t="s">
        <v>13</v>
      </c>
      <c r="V32" s="65" t="s">
        <v>241</v>
      </c>
      <c r="W32" s="65" t="s">
        <v>13</v>
      </c>
      <c r="X32" s="65" t="s">
        <v>13</v>
      </c>
      <c r="Y32" s="65" t="s">
        <v>13</v>
      </c>
      <c r="Z32" s="65" t="s">
        <v>241</v>
      </c>
      <c r="AA32" s="65" t="s">
        <v>13</v>
      </c>
      <c r="AB32" s="65" t="s">
        <v>13</v>
      </c>
      <c r="AC32" s="65" t="s">
        <v>13</v>
      </c>
      <c r="AD32" s="65" t="s">
        <v>13</v>
      </c>
      <c r="AE32" s="65" t="s">
        <v>13</v>
      </c>
      <c r="AF32" s="65" t="s">
        <v>241</v>
      </c>
      <c r="AG32" s="65" t="s">
        <v>13</v>
      </c>
      <c r="AH32" s="65" t="s">
        <v>13</v>
      </c>
      <c r="AI32" s="79" t="s">
        <v>13</v>
      </c>
      <c r="AJ32" s="65" t="s">
        <v>241</v>
      </c>
      <c r="AK32" s="65" t="s">
        <v>241</v>
      </c>
      <c r="AL32" s="65" t="s">
        <v>241</v>
      </c>
      <c r="AM32" s="66">
        <f t="shared" si="0"/>
        <v>23</v>
      </c>
      <c r="AN32" s="67">
        <f t="shared" si="1"/>
        <v>0</v>
      </c>
      <c r="AO32" s="68">
        <f t="shared" si="2"/>
        <v>8</v>
      </c>
      <c r="AP32" s="69">
        <f t="shared" si="3"/>
        <v>23</v>
      </c>
      <c r="AQ32" s="54">
        <f>VLOOKUP($D32,[1]SALARY!$B$9:$E$126,1,0)</f>
        <v>5364</v>
      </c>
    </row>
    <row r="33" spans="1:43" s="70" customFormat="1" ht="41.25" customHeight="1" x14ac:dyDescent="0.3">
      <c r="A33" s="71">
        <v>20</v>
      </c>
      <c r="B33" s="60" t="s">
        <v>62</v>
      </c>
      <c r="C33" s="72" t="s">
        <v>63</v>
      </c>
      <c r="D33" s="76">
        <v>5303</v>
      </c>
      <c r="E33" s="74" t="s">
        <v>100</v>
      </c>
      <c r="F33" s="75">
        <v>44075</v>
      </c>
      <c r="G33" s="64" t="s">
        <v>101</v>
      </c>
      <c r="H33" s="65" t="s">
        <v>241</v>
      </c>
      <c r="I33" s="65" t="s">
        <v>13</v>
      </c>
      <c r="J33" s="65" t="s">
        <v>13</v>
      </c>
      <c r="K33" s="65" t="s">
        <v>13</v>
      </c>
      <c r="L33" s="65" t="s">
        <v>13</v>
      </c>
      <c r="M33" s="65" t="s">
        <v>13</v>
      </c>
      <c r="N33" s="65" t="s">
        <v>13</v>
      </c>
      <c r="O33" s="65" t="s">
        <v>241</v>
      </c>
      <c r="P33" s="65" t="s">
        <v>13</v>
      </c>
      <c r="Q33" s="65" t="s">
        <v>241</v>
      </c>
      <c r="R33" s="65" t="s">
        <v>13</v>
      </c>
      <c r="S33" s="65" t="s">
        <v>13</v>
      </c>
      <c r="T33" s="65" t="s">
        <v>13</v>
      </c>
      <c r="U33" s="65" t="s">
        <v>13</v>
      </c>
      <c r="V33" s="65" t="s">
        <v>13</v>
      </c>
      <c r="W33" s="65" t="s">
        <v>241</v>
      </c>
      <c r="X33" s="65" t="s">
        <v>13</v>
      </c>
      <c r="Y33" s="65" t="s">
        <v>13</v>
      </c>
      <c r="Z33" s="65" t="s">
        <v>13</v>
      </c>
      <c r="AA33" s="65" t="s">
        <v>13</v>
      </c>
      <c r="AB33" s="65" t="s">
        <v>13</v>
      </c>
      <c r="AC33" s="65" t="s">
        <v>13</v>
      </c>
      <c r="AD33" s="65" t="s">
        <v>13</v>
      </c>
      <c r="AE33" s="65" t="s">
        <v>13</v>
      </c>
      <c r="AF33" s="65" t="s">
        <v>241</v>
      </c>
      <c r="AG33" s="65" t="s">
        <v>13</v>
      </c>
      <c r="AH33" s="65" t="s">
        <v>13</v>
      </c>
      <c r="AI33" s="79" t="s">
        <v>13</v>
      </c>
      <c r="AJ33" s="65" t="s">
        <v>13</v>
      </c>
      <c r="AK33" s="65" t="s">
        <v>241</v>
      </c>
      <c r="AL33" s="65" t="s">
        <v>13</v>
      </c>
      <c r="AM33" s="66">
        <f t="shared" si="0"/>
        <v>25</v>
      </c>
      <c r="AN33" s="67">
        <f t="shared" si="1"/>
        <v>0</v>
      </c>
      <c r="AO33" s="68">
        <f t="shared" si="2"/>
        <v>6</v>
      </c>
      <c r="AP33" s="69">
        <f t="shared" si="3"/>
        <v>25</v>
      </c>
      <c r="AQ33" s="54">
        <f>VLOOKUP($D33,[1]SALARY!$B$9:$E$126,1,0)</f>
        <v>5303</v>
      </c>
    </row>
    <row r="34" spans="1:43" s="70" customFormat="1" ht="41.25" customHeight="1" x14ac:dyDescent="0.3">
      <c r="A34" s="59">
        <v>21</v>
      </c>
      <c r="B34" s="60" t="s">
        <v>74</v>
      </c>
      <c r="C34" s="72" t="s">
        <v>75</v>
      </c>
      <c r="D34" s="73">
        <v>5355</v>
      </c>
      <c r="E34" s="74" t="s">
        <v>99</v>
      </c>
      <c r="F34" s="75">
        <v>44075</v>
      </c>
      <c r="G34" s="64" t="s">
        <v>10</v>
      </c>
      <c r="H34" s="65" t="s">
        <v>13</v>
      </c>
      <c r="I34" s="65" t="s">
        <v>13</v>
      </c>
      <c r="J34" s="65" t="s">
        <v>13</v>
      </c>
      <c r="K34" s="65" t="s">
        <v>13</v>
      </c>
      <c r="L34" s="65" t="s">
        <v>241</v>
      </c>
      <c r="M34" s="65" t="s">
        <v>241</v>
      </c>
      <c r="N34" s="65" t="s">
        <v>13</v>
      </c>
      <c r="O34" s="65" t="s">
        <v>13</v>
      </c>
      <c r="P34" s="65" t="s">
        <v>13</v>
      </c>
      <c r="Q34" s="65" t="s">
        <v>13</v>
      </c>
      <c r="R34" s="65" t="s">
        <v>13</v>
      </c>
      <c r="S34" s="65" t="s">
        <v>13</v>
      </c>
      <c r="T34" s="65" t="s">
        <v>241</v>
      </c>
      <c r="U34" s="65" t="s">
        <v>13</v>
      </c>
      <c r="V34" s="65" t="s">
        <v>13</v>
      </c>
      <c r="W34" s="65" t="s">
        <v>13</v>
      </c>
      <c r="X34" s="65" t="s">
        <v>13</v>
      </c>
      <c r="Y34" s="65" t="s">
        <v>13</v>
      </c>
      <c r="Z34" s="65" t="s">
        <v>13</v>
      </c>
      <c r="AA34" s="65" t="s">
        <v>241</v>
      </c>
      <c r="AB34" s="65" t="s">
        <v>13</v>
      </c>
      <c r="AC34" s="65" t="s">
        <v>13</v>
      </c>
      <c r="AD34" s="65" t="s">
        <v>13</v>
      </c>
      <c r="AE34" s="65" t="s">
        <v>13</v>
      </c>
      <c r="AF34" s="65" t="s">
        <v>13</v>
      </c>
      <c r="AG34" s="65" t="s">
        <v>241</v>
      </c>
      <c r="AH34" s="65" t="s">
        <v>13</v>
      </c>
      <c r="AI34" s="79" t="s">
        <v>13</v>
      </c>
      <c r="AJ34" s="65" t="s">
        <v>13</v>
      </c>
      <c r="AK34" s="65" t="s">
        <v>13</v>
      </c>
      <c r="AL34" s="65" t="s">
        <v>13</v>
      </c>
      <c r="AM34" s="66">
        <f t="shared" si="0"/>
        <v>26</v>
      </c>
      <c r="AN34" s="67">
        <f t="shared" si="1"/>
        <v>0</v>
      </c>
      <c r="AO34" s="68">
        <f t="shared" si="2"/>
        <v>5</v>
      </c>
      <c r="AP34" s="69">
        <f t="shared" si="3"/>
        <v>26</v>
      </c>
      <c r="AQ34" s="54">
        <f>VLOOKUP($D34,[1]SALARY!$B$9:$E$126,1,0)</f>
        <v>5355</v>
      </c>
    </row>
    <row r="35" spans="1:43" s="70" customFormat="1" ht="41.25" customHeight="1" x14ac:dyDescent="0.3">
      <c r="A35" s="71">
        <v>22</v>
      </c>
      <c r="B35" s="60" t="s">
        <v>97</v>
      </c>
      <c r="C35" s="72" t="s">
        <v>98</v>
      </c>
      <c r="D35" s="73">
        <v>5434</v>
      </c>
      <c r="E35" s="74" t="s">
        <v>100</v>
      </c>
      <c r="F35" s="75">
        <v>44103</v>
      </c>
      <c r="G35" s="64" t="s">
        <v>101</v>
      </c>
      <c r="H35" s="65" t="s">
        <v>13</v>
      </c>
      <c r="I35" s="65" t="s">
        <v>13</v>
      </c>
      <c r="J35" s="65" t="s">
        <v>13</v>
      </c>
      <c r="K35" s="65" t="s">
        <v>13</v>
      </c>
      <c r="L35" s="65" t="s">
        <v>13</v>
      </c>
      <c r="M35" s="65" t="s">
        <v>241</v>
      </c>
      <c r="N35" s="65" t="s">
        <v>241</v>
      </c>
      <c r="O35" s="65" t="s">
        <v>13</v>
      </c>
      <c r="P35" s="65" t="s">
        <v>13</v>
      </c>
      <c r="Q35" s="65" t="s">
        <v>13</v>
      </c>
      <c r="R35" s="65" t="s">
        <v>13</v>
      </c>
      <c r="S35" s="65" t="s">
        <v>13</v>
      </c>
      <c r="T35" s="65" t="s">
        <v>241</v>
      </c>
      <c r="U35" s="65" t="s">
        <v>13</v>
      </c>
      <c r="V35" s="65" t="s">
        <v>13</v>
      </c>
      <c r="W35" s="65" t="s">
        <v>13</v>
      </c>
      <c r="X35" s="65" t="s">
        <v>13</v>
      </c>
      <c r="Y35" s="65" t="s">
        <v>13</v>
      </c>
      <c r="Z35" s="65" t="s">
        <v>13</v>
      </c>
      <c r="AA35" s="65" t="s">
        <v>13</v>
      </c>
      <c r="AB35" s="65" t="s">
        <v>13</v>
      </c>
      <c r="AC35" s="65" t="s">
        <v>241</v>
      </c>
      <c r="AD35" s="65" t="s">
        <v>13</v>
      </c>
      <c r="AE35" s="65" t="s">
        <v>13</v>
      </c>
      <c r="AF35" s="65" t="s">
        <v>13</v>
      </c>
      <c r="AG35" s="65" t="s">
        <v>13</v>
      </c>
      <c r="AH35" s="65" t="s">
        <v>241</v>
      </c>
      <c r="AI35" s="79" t="s">
        <v>13</v>
      </c>
      <c r="AJ35" s="65" t="s">
        <v>13</v>
      </c>
      <c r="AK35" s="65" t="s">
        <v>13</v>
      </c>
      <c r="AL35" s="65" t="s">
        <v>13</v>
      </c>
      <c r="AM35" s="66">
        <f t="shared" si="0"/>
        <v>26</v>
      </c>
      <c r="AN35" s="67">
        <f t="shared" si="1"/>
        <v>0</v>
      </c>
      <c r="AO35" s="68">
        <f t="shared" si="2"/>
        <v>5</v>
      </c>
      <c r="AP35" s="69">
        <f t="shared" si="3"/>
        <v>26</v>
      </c>
      <c r="AQ35" s="54">
        <f>VLOOKUP($D35,[1]SALARY!$B$9:$E$126,1,0)</f>
        <v>5434</v>
      </c>
    </row>
    <row r="36" spans="1:43" s="70" customFormat="1" ht="41.25" customHeight="1" x14ac:dyDescent="0.3">
      <c r="A36" s="59">
        <v>23</v>
      </c>
      <c r="B36" s="60" t="s">
        <v>40</v>
      </c>
      <c r="C36" s="72" t="s">
        <v>41</v>
      </c>
      <c r="D36" s="73">
        <v>5295</v>
      </c>
      <c r="E36" s="74" t="s">
        <v>100</v>
      </c>
      <c r="F36" s="75">
        <v>44075</v>
      </c>
      <c r="G36" s="64" t="s">
        <v>101</v>
      </c>
      <c r="H36" s="65" t="s">
        <v>13</v>
      </c>
      <c r="I36" s="65" t="s">
        <v>13</v>
      </c>
      <c r="J36" s="65" t="s">
        <v>13</v>
      </c>
      <c r="K36" s="65" t="s">
        <v>13</v>
      </c>
      <c r="L36" s="65" t="s">
        <v>13</v>
      </c>
      <c r="M36" s="65" t="s">
        <v>13</v>
      </c>
      <c r="N36" s="65" t="s">
        <v>241</v>
      </c>
      <c r="O36" s="65" t="s">
        <v>13</v>
      </c>
      <c r="P36" s="65" t="s">
        <v>13</v>
      </c>
      <c r="Q36" s="65" t="s">
        <v>13</v>
      </c>
      <c r="R36" s="65" t="s">
        <v>13</v>
      </c>
      <c r="S36" s="65" t="s">
        <v>13</v>
      </c>
      <c r="T36" s="65" t="s">
        <v>13</v>
      </c>
      <c r="U36" s="65" t="s">
        <v>241</v>
      </c>
      <c r="V36" s="65" t="s">
        <v>241</v>
      </c>
      <c r="W36" s="65" t="s">
        <v>13</v>
      </c>
      <c r="X36" s="65" t="s">
        <v>13</v>
      </c>
      <c r="Y36" s="65" t="s">
        <v>13</v>
      </c>
      <c r="Z36" s="65" t="s">
        <v>13</v>
      </c>
      <c r="AA36" s="65" t="s">
        <v>13</v>
      </c>
      <c r="AB36" s="65" t="s">
        <v>241</v>
      </c>
      <c r="AC36" s="65" t="s">
        <v>13</v>
      </c>
      <c r="AD36" s="65" t="s">
        <v>13</v>
      </c>
      <c r="AE36" s="65" t="s">
        <v>13</v>
      </c>
      <c r="AF36" s="65" t="s">
        <v>13</v>
      </c>
      <c r="AG36" s="65" t="s">
        <v>13</v>
      </c>
      <c r="AH36" s="65" t="s">
        <v>13</v>
      </c>
      <c r="AI36" s="79" t="s">
        <v>241</v>
      </c>
      <c r="AJ36" s="65" t="s">
        <v>13</v>
      </c>
      <c r="AK36" s="65" t="s">
        <v>13</v>
      </c>
      <c r="AL36" s="65" t="s">
        <v>13</v>
      </c>
      <c r="AM36" s="66">
        <f t="shared" si="0"/>
        <v>26</v>
      </c>
      <c r="AN36" s="67">
        <f t="shared" si="1"/>
        <v>0</v>
      </c>
      <c r="AO36" s="68">
        <f t="shared" si="2"/>
        <v>5</v>
      </c>
      <c r="AP36" s="69">
        <f t="shared" si="3"/>
        <v>26</v>
      </c>
      <c r="AQ36" s="54">
        <f>VLOOKUP($D36,[1]SALARY!$B$9:$E$126,1,0)</f>
        <v>5295</v>
      </c>
    </row>
    <row r="37" spans="1:43" s="70" customFormat="1" ht="41.25" customHeight="1" x14ac:dyDescent="0.3">
      <c r="A37" s="71">
        <v>24</v>
      </c>
      <c r="B37" s="60" t="s">
        <v>50</v>
      </c>
      <c r="C37" s="72" t="s">
        <v>51</v>
      </c>
      <c r="D37" s="73">
        <v>5320</v>
      </c>
      <c r="E37" s="74" t="s">
        <v>99</v>
      </c>
      <c r="F37" s="75">
        <v>44075</v>
      </c>
      <c r="G37" s="64" t="s">
        <v>10</v>
      </c>
      <c r="H37" s="65" t="s">
        <v>13</v>
      </c>
      <c r="I37" s="65" t="s">
        <v>13</v>
      </c>
      <c r="J37" s="65" t="s">
        <v>13</v>
      </c>
      <c r="K37" s="65" t="s">
        <v>241</v>
      </c>
      <c r="L37" s="65" t="s">
        <v>13</v>
      </c>
      <c r="M37" s="65" t="s">
        <v>13</v>
      </c>
      <c r="N37" s="65" t="s">
        <v>13</v>
      </c>
      <c r="O37" s="65" t="s">
        <v>13</v>
      </c>
      <c r="P37" s="65" t="s">
        <v>13</v>
      </c>
      <c r="Q37" s="65" t="s">
        <v>13</v>
      </c>
      <c r="R37" s="65" t="s">
        <v>13</v>
      </c>
      <c r="S37" s="65" t="s">
        <v>241</v>
      </c>
      <c r="T37" s="65" t="s">
        <v>13</v>
      </c>
      <c r="U37" s="65" t="s">
        <v>13</v>
      </c>
      <c r="V37" s="65" t="s">
        <v>13</v>
      </c>
      <c r="W37" s="65" t="s">
        <v>13</v>
      </c>
      <c r="X37" s="65" t="s">
        <v>13</v>
      </c>
      <c r="Y37" s="65" t="s">
        <v>13</v>
      </c>
      <c r="Z37" s="65" t="s">
        <v>241</v>
      </c>
      <c r="AA37" s="65" t="s">
        <v>13</v>
      </c>
      <c r="AB37" s="65" t="s">
        <v>13</v>
      </c>
      <c r="AC37" s="65" t="s">
        <v>13</v>
      </c>
      <c r="AD37" s="65" t="s">
        <v>13</v>
      </c>
      <c r="AE37" s="65" t="s">
        <v>13</v>
      </c>
      <c r="AF37" s="65" t="s">
        <v>13</v>
      </c>
      <c r="AG37" s="65" t="s">
        <v>13</v>
      </c>
      <c r="AH37" s="65" t="s">
        <v>241</v>
      </c>
      <c r="AI37" s="79" t="s">
        <v>13</v>
      </c>
      <c r="AJ37" s="65" t="s">
        <v>13</v>
      </c>
      <c r="AK37" s="65" t="s">
        <v>13</v>
      </c>
      <c r="AL37" s="65" t="s">
        <v>13</v>
      </c>
      <c r="AM37" s="66">
        <f t="shared" si="0"/>
        <v>27</v>
      </c>
      <c r="AN37" s="67">
        <f t="shared" si="1"/>
        <v>0</v>
      </c>
      <c r="AO37" s="68">
        <f t="shared" si="2"/>
        <v>4</v>
      </c>
      <c r="AP37" s="69">
        <f t="shared" si="3"/>
        <v>27</v>
      </c>
      <c r="AQ37" s="54">
        <f>VLOOKUP($D37,[1]SALARY!$B$9:$E$126,1,0)</f>
        <v>5320</v>
      </c>
    </row>
    <row r="38" spans="1:43" s="70" customFormat="1" ht="41.25" customHeight="1" x14ac:dyDescent="0.3">
      <c r="A38" s="59">
        <v>25</v>
      </c>
      <c r="B38" s="60" t="s">
        <v>109</v>
      </c>
      <c r="C38" s="72" t="s">
        <v>117</v>
      </c>
      <c r="D38" s="73">
        <v>5445</v>
      </c>
      <c r="E38" s="74" t="s">
        <v>99</v>
      </c>
      <c r="F38" s="75">
        <v>44116</v>
      </c>
      <c r="G38" s="64" t="s">
        <v>10</v>
      </c>
      <c r="H38" s="65" t="s">
        <v>13</v>
      </c>
      <c r="I38" s="65" t="s">
        <v>13</v>
      </c>
      <c r="J38" s="65" t="s">
        <v>13</v>
      </c>
      <c r="K38" s="65" t="s">
        <v>241</v>
      </c>
      <c r="L38" s="65" t="s">
        <v>13</v>
      </c>
      <c r="M38" s="65" t="s">
        <v>13</v>
      </c>
      <c r="N38" s="65" t="s">
        <v>13</v>
      </c>
      <c r="O38" s="65" t="s">
        <v>241</v>
      </c>
      <c r="P38" s="65" t="s">
        <v>13</v>
      </c>
      <c r="Q38" s="65" t="s">
        <v>13</v>
      </c>
      <c r="R38" s="65" t="s">
        <v>13</v>
      </c>
      <c r="S38" s="65" t="s">
        <v>13</v>
      </c>
      <c r="T38" s="65" t="s">
        <v>13</v>
      </c>
      <c r="U38" s="65" t="s">
        <v>13</v>
      </c>
      <c r="V38" s="65" t="s">
        <v>13</v>
      </c>
      <c r="W38" s="65" t="s">
        <v>241</v>
      </c>
      <c r="X38" s="65" t="s">
        <v>13</v>
      </c>
      <c r="Y38" s="65" t="s">
        <v>13</v>
      </c>
      <c r="Z38" s="65" t="s">
        <v>13</v>
      </c>
      <c r="AA38" s="65" t="s">
        <v>13</v>
      </c>
      <c r="AB38" s="65" t="s">
        <v>13</v>
      </c>
      <c r="AC38" s="65" t="s">
        <v>13</v>
      </c>
      <c r="AD38" s="65" t="s">
        <v>13</v>
      </c>
      <c r="AE38" s="65" t="s">
        <v>241</v>
      </c>
      <c r="AF38" s="65" t="s">
        <v>13</v>
      </c>
      <c r="AG38" s="65" t="s">
        <v>13</v>
      </c>
      <c r="AH38" s="65" t="s">
        <v>13</v>
      </c>
      <c r="AI38" s="79" t="s">
        <v>13</v>
      </c>
      <c r="AJ38" s="65" t="s">
        <v>13</v>
      </c>
      <c r="AK38" s="65" t="s">
        <v>13</v>
      </c>
      <c r="AL38" s="65" t="s">
        <v>13</v>
      </c>
      <c r="AM38" s="66">
        <f t="shared" si="0"/>
        <v>27</v>
      </c>
      <c r="AN38" s="67">
        <f t="shared" si="1"/>
        <v>0</v>
      </c>
      <c r="AO38" s="68">
        <f t="shared" si="2"/>
        <v>4</v>
      </c>
      <c r="AP38" s="69">
        <f t="shared" si="3"/>
        <v>27</v>
      </c>
      <c r="AQ38" s="54">
        <f>VLOOKUP($D38,[1]SALARY!$B$9:$E$126,1,0)</f>
        <v>5445</v>
      </c>
    </row>
    <row r="39" spans="1:43" s="70" customFormat="1" ht="41.25" customHeight="1" x14ac:dyDescent="0.3">
      <c r="A39" s="71">
        <v>26</v>
      </c>
      <c r="B39" s="60" t="s">
        <v>93</v>
      </c>
      <c r="C39" s="72" t="s">
        <v>94</v>
      </c>
      <c r="D39" s="73">
        <v>5407</v>
      </c>
      <c r="E39" s="74" t="s">
        <v>99</v>
      </c>
      <c r="F39" s="75">
        <v>44089</v>
      </c>
      <c r="G39" s="64" t="s">
        <v>10</v>
      </c>
      <c r="H39" s="65" t="s">
        <v>13</v>
      </c>
      <c r="I39" s="65" t="s">
        <v>13</v>
      </c>
      <c r="J39" s="65" t="s">
        <v>13</v>
      </c>
      <c r="K39" s="65" t="s">
        <v>13</v>
      </c>
      <c r="L39" s="65" t="s">
        <v>13</v>
      </c>
      <c r="M39" s="65" t="s">
        <v>13</v>
      </c>
      <c r="N39" s="65" t="s">
        <v>241</v>
      </c>
      <c r="O39" s="65" t="s">
        <v>13</v>
      </c>
      <c r="P39" s="65" t="s">
        <v>13</v>
      </c>
      <c r="Q39" s="65" t="s">
        <v>13</v>
      </c>
      <c r="R39" s="65" t="s">
        <v>13</v>
      </c>
      <c r="S39" s="65" t="s">
        <v>13</v>
      </c>
      <c r="T39" s="65" t="s">
        <v>13</v>
      </c>
      <c r="U39" s="65" t="s">
        <v>241</v>
      </c>
      <c r="V39" s="65" t="s">
        <v>13</v>
      </c>
      <c r="W39" s="65" t="s">
        <v>241</v>
      </c>
      <c r="X39" s="65" t="s">
        <v>13</v>
      </c>
      <c r="Y39" s="65" t="s">
        <v>13</v>
      </c>
      <c r="Z39" s="65" t="s">
        <v>13</v>
      </c>
      <c r="AA39" s="65" t="s">
        <v>13</v>
      </c>
      <c r="AB39" s="65" t="s">
        <v>13</v>
      </c>
      <c r="AC39" s="65" t="s">
        <v>241</v>
      </c>
      <c r="AD39" s="65" t="s">
        <v>13</v>
      </c>
      <c r="AE39" s="65" t="s">
        <v>13</v>
      </c>
      <c r="AF39" s="65" t="s">
        <v>13</v>
      </c>
      <c r="AG39" s="65" t="s">
        <v>13</v>
      </c>
      <c r="AH39" s="65" t="s">
        <v>13</v>
      </c>
      <c r="AI39" s="79" t="s">
        <v>13</v>
      </c>
      <c r="AJ39" s="65" t="s">
        <v>241</v>
      </c>
      <c r="AK39" s="65" t="s">
        <v>13</v>
      </c>
      <c r="AL39" s="65" t="s">
        <v>13</v>
      </c>
      <c r="AM39" s="66">
        <f t="shared" si="0"/>
        <v>26</v>
      </c>
      <c r="AN39" s="67">
        <f t="shared" si="1"/>
        <v>0</v>
      </c>
      <c r="AO39" s="68">
        <f t="shared" si="2"/>
        <v>5</v>
      </c>
      <c r="AP39" s="69">
        <f t="shared" si="3"/>
        <v>26</v>
      </c>
      <c r="AQ39" s="54">
        <f>VLOOKUP($D39,[1]SALARY!$B$9:$E$126,1,0)</f>
        <v>5407</v>
      </c>
    </row>
    <row r="40" spans="1:43" s="70" customFormat="1" ht="41.25" customHeight="1" x14ac:dyDescent="0.3">
      <c r="A40" s="59">
        <v>27</v>
      </c>
      <c r="B40" s="60" t="s">
        <v>32</v>
      </c>
      <c r="C40" s="72" t="s">
        <v>33</v>
      </c>
      <c r="D40" s="73">
        <v>5311</v>
      </c>
      <c r="E40" s="74" t="s">
        <v>99</v>
      </c>
      <c r="F40" s="75">
        <v>44075</v>
      </c>
      <c r="G40" s="64" t="s">
        <v>10</v>
      </c>
      <c r="H40" s="65" t="s">
        <v>13</v>
      </c>
      <c r="I40" s="65" t="s">
        <v>13</v>
      </c>
      <c r="J40" s="65" t="s">
        <v>13</v>
      </c>
      <c r="K40" s="65" t="s">
        <v>13</v>
      </c>
      <c r="L40" s="65" t="s">
        <v>13</v>
      </c>
      <c r="M40" s="65" t="s">
        <v>241</v>
      </c>
      <c r="N40" s="65" t="s">
        <v>13</v>
      </c>
      <c r="O40" s="65" t="s">
        <v>13</v>
      </c>
      <c r="P40" s="65" t="s">
        <v>13</v>
      </c>
      <c r="Q40" s="65" t="s">
        <v>13</v>
      </c>
      <c r="R40" s="65" t="s">
        <v>13</v>
      </c>
      <c r="S40" s="65" t="s">
        <v>13</v>
      </c>
      <c r="T40" s="65" t="s">
        <v>241</v>
      </c>
      <c r="U40" s="65" t="s">
        <v>13</v>
      </c>
      <c r="V40" s="65" t="s">
        <v>13</v>
      </c>
      <c r="W40" s="65" t="s">
        <v>13</v>
      </c>
      <c r="X40" s="65" t="s">
        <v>13</v>
      </c>
      <c r="Y40" s="65" t="s">
        <v>13</v>
      </c>
      <c r="Z40" s="65" t="s">
        <v>13</v>
      </c>
      <c r="AA40" s="65" t="s">
        <v>13</v>
      </c>
      <c r="AB40" s="65" t="s">
        <v>13</v>
      </c>
      <c r="AC40" s="65" t="s">
        <v>241</v>
      </c>
      <c r="AD40" s="65" t="s">
        <v>13</v>
      </c>
      <c r="AE40" s="65" t="s">
        <v>13</v>
      </c>
      <c r="AF40" s="65" t="s">
        <v>13</v>
      </c>
      <c r="AG40" s="65" t="s">
        <v>13</v>
      </c>
      <c r="AH40" s="65" t="s">
        <v>241</v>
      </c>
      <c r="AI40" s="79" t="s">
        <v>13</v>
      </c>
      <c r="AJ40" s="65" t="s">
        <v>13</v>
      </c>
      <c r="AK40" s="65" t="s">
        <v>13</v>
      </c>
      <c r="AL40" s="65" t="s">
        <v>13</v>
      </c>
      <c r="AM40" s="66">
        <f t="shared" si="0"/>
        <v>27</v>
      </c>
      <c r="AN40" s="67">
        <f t="shared" si="1"/>
        <v>0</v>
      </c>
      <c r="AO40" s="68">
        <f t="shared" si="2"/>
        <v>4</v>
      </c>
      <c r="AP40" s="69">
        <f t="shared" si="3"/>
        <v>27</v>
      </c>
      <c r="AQ40" s="54">
        <f>VLOOKUP($D40,[1]SALARY!$B$9:$E$126,1,0)</f>
        <v>5311</v>
      </c>
    </row>
    <row r="41" spans="1:43" s="70" customFormat="1" ht="41.25" customHeight="1" x14ac:dyDescent="0.3">
      <c r="A41" s="71">
        <v>28</v>
      </c>
      <c r="B41" s="60" t="s">
        <v>28</v>
      </c>
      <c r="C41" s="72" t="s">
        <v>29</v>
      </c>
      <c r="D41" s="73">
        <v>5273</v>
      </c>
      <c r="E41" s="74" t="s">
        <v>99</v>
      </c>
      <c r="F41" s="75">
        <v>44075</v>
      </c>
      <c r="G41" s="64" t="s">
        <v>10</v>
      </c>
      <c r="H41" s="65" t="s">
        <v>13</v>
      </c>
      <c r="I41" s="65" t="s">
        <v>13</v>
      </c>
      <c r="J41" s="65" t="s">
        <v>241</v>
      </c>
      <c r="K41" s="65" t="s">
        <v>13</v>
      </c>
      <c r="L41" s="65" t="s">
        <v>13</v>
      </c>
      <c r="M41" s="65" t="s">
        <v>241</v>
      </c>
      <c r="N41" s="65" t="s">
        <v>13</v>
      </c>
      <c r="O41" s="65" t="s">
        <v>13</v>
      </c>
      <c r="P41" s="65" t="s">
        <v>13</v>
      </c>
      <c r="Q41" s="65" t="s">
        <v>241</v>
      </c>
      <c r="R41" s="65" t="s">
        <v>13</v>
      </c>
      <c r="S41" s="65" t="s">
        <v>13</v>
      </c>
      <c r="T41" s="65" t="s">
        <v>13</v>
      </c>
      <c r="U41" s="65" t="s">
        <v>13</v>
      </c>
      <c r="V41" s="65" t="s">
        <v>13</v>
      </c>
      <c r="W41" s="65" t="s">
        <v>13</v>
      </c>
      <c r="X41" s="65" t="s">
        <v>241</v>
      </c>
      <c r="Y41" s="65" t="s">
        <v>13</v>
      </c>
      <c r="Z41" s="65" t="s">
        <v>241</v>
      </c>
      <c r="AA41" s="65" t="s">
        <v>13</v>
      </c>
      <c r="AB41" s="65" t="s">
        <v>13</v>
      </c>
      <c r="AC41" s="65" t="s">
        <v>13</v>
      </c>
      <c r="AD41" s="65" t="s">
        <v>13</v>
      </c>
      <c r="AE41" s="65" t="s">
        <v>241</v>
      </c>
      <c r="AF41" s="65" t="s">
        <v>13</v>
      </c>
      <c r="AG41" s="65" t="s">
        <v>13</v>
      </c>
      <c r="AH41" s="65" t="s">
        <v>13</v>
      </c>
      <c r="AI41" s="79" t="s">
        <v>13</v>
      </c>
      <c r="AJ41" s="65" t="s">
        <v>13</v>
      </c>
      <c r="AK41" s="65" t="s">
        <v>13</v>
      </c>
      <c r="AL41" s="65" t="s">
        <v>13</v>
      </c>
      <c r="AM41" s="66">
        <f t="shared" si="0"/>
        <v>25</v>
      </c>
      <c r="AN41" s="67">
        <f t="shared" si="1"/>
        <v>0</v>
      </c>
      <c r="AO41" s="68">
        <f t="shared" si="2"/>
        <v>6</v>
      </c>
      <c r="AP41" s="69">
        <f t="shared" si="3"/>
        <v>25</v>
      </c>
      <c r="AQ41" s="54">
        <f>VLOOKUP($D41,[1]SALARY!$B$9:$E$126,1,0)</f>
        <v>5273</v>
      </c>
    </row>
    <row r="42" spans="1:43" s="70" customFormat="1" ht="41.25" customHeight="1" x14ac:dyDescent="0.3">
      <c r="A42" s="59">
        <v>29</v>
      </c>
      <c r="B42" s="60" t="s">
        <v>36</v>
      </c>
      <c r="C42" s="72" t="s">
        <v>37</v>
      </c>
      <c r="D42" s="78">
        <v>5304</v>
      </c>
      <c r="E42" s="74" t="s">
        <v>100</v>
      </c>
      <c r="F42" s="75">
        <v>44075</v>
      </c>
      <c r="G42" s="64" t="s">
        <v>10</v>
      </c>
      <c r="H42" s="65" t="s">
        <v>13</v>
      </c>
      <c r="I42" s="65" t="s">
        <v>13</v>
      </c>
      <c r="J42" s="65" t="s">
        <v>13</v>
      </c>
      <c r="K42" s="65" t="s">
        <v>13</v>
      </c>
      <c r="L42" s="65" t="s">
        <v>13</v>
      </c>
      <c r="M42" s="65" t="s">
        <v>241</v>
      </c>
      <c r="N42" s="65" t="s">
        <v>13</v>
      </c>
      <c r="O42" s="65" t="s">
        <v>13</v>
      </c>
      <c r="P42" s="65" t="s">
        <v>13</v>
      </c>
      <c r="Q42" s="65" t="s">
        <v>13</v>
      </c>
      <c r="R42" s="65" t="s">
        <v>13</v>
      </c>
      <c r="S42" s="65" t="s">
        <v>13</v>
      </c>
      <c r="T42" s="65" t="s">
        <v>241</v>
      </c>
      <c r="U42" s="65" t="s">
        <v>13</v>
      </c>
      <c r="V42" s="65" t="s">
        <v>13</v>
      </c>
      <c r="W42" s="65" t="s">
        <v>13</v>
      </c>
      <c r="X42" s="65" t="s">
        <v>13</v>
      </c>
      <c r="Y42" s="65" t="s">
        <v>13</v>
      </c>
      <c r="Z42" s="65" t="s">
        <v>13</v>
      </c>
      <c r="AA42" s="65" t="s">
        <v>13</v>
      </c>
      <c r="AB42" s="65" t="s">
        <v>13</v>
      </c>
      <c r="AC42" s="65" t="s">
        <v>241</v>
      </c>
      <c r="AD42" s="65" t="s">
        <v>13</v>
      </c>
      <c r="AE42" s="65" t="s">
        <v>13</v>
      </c>
      <c r="AF42" s="65" t="s">
        <v>13</v>
      </c>
      <c r="AG42" s="65" t="s">
        <v>13</v>
      </c>
      <c r="AH42" s="65" t="s">
        <v>241</v>
      </c>
      <c r="AI42" s="79" t="s">
        <v>13</v>
      </c>
      <c r="AJ42" s="65" t="s">
        <v>13</v>
      </c>
      <c r="AK42" s="65" t="s">
        <v>13</v>
      </c>
      <c r="AL42" s="65" t="s">
        <v>13</v>
      </c>
      <c r="AM42" s="66">
        <f t="shared" si="0"/>
        <v>27</v>
      </c>
      <c r="AN42" s="67">
        <f t="shared" si="1"/>
        <v>0</v>
      </c>
      <c r="AO42" s="68">
        <f t="shared" si="2"/>
        <v>4</v>
      </c>
      <c r="AP42" s="69">
        <f t="shared" si="3"/>
        <v>27</v>
      </c>
      <c r="AQ42" s="54">
        <f>VLOOKUP($D42,[1]SALARY!$B$9:$E$126,1,0)</f>
        <v>5304</v>
      </c>
    </row>
    <row r="43" spans="1:43" s="70" customFormat="1" ht="41.25" customHeight="1" x14ac:dyDescent="0.3">
      <c r="A43" s="71">
        <v>30</v>
      </c>
      <c r="B43" s="60" t="s">
        <v>70</v>
      </c>
      <c r="C43" s="72" t="s">
        <v>71</v>
      </c>
      <c r="D43" s="73">
        <v>5346</v>
      </c>
      <c r="E43" s="74" t="s">
        <v>99</v>
      </c>
      <c r="F43" s="75">
        <v>44075</v>
      </c>
      <c r="G43" s="64" t="s">
        <v>10</v>
      </c>
      <c r="H43" s="65" t="s">
        <v>13</v>
      </c>
      <c r="I43" s="65" t="s">
        <v>13</v>
      </c>
      <c r="J43" s="65" t="s">
        <v>13</v>
      </c>
      <c r="K43" s="65" t="s">
        <v>13</v>
      </c>
      <c r="L43" s="65" t="s">
        <v>13</v>
      </c>
      <c r="M43" s="65" t="s">
        <v>13</v>
      </c>
      <c r="N43" s="65" t="s">
        <v>241</v>
      </c>
      <c r="O43" s="65" t="s">
        <v>13</v>
      </c>
      <c r="P43" s="65" t="s">
        <v>13</v>
      </c>
      <c r="Q43" s="65" t="s">
        <v>13</v>
      </c>
      <c r="R43" s="65" t="s">
        <v>13</v>
      </c>
      <c r="S43" s="65" t="s">
        <v>13</v>
      </c>
      <c r="T43" s="65" t="s">
        <v>13</v>
      </c>
      <c r="U43" s="65" t="s">
        <v>241</v>
      </c>
      <c r="V43" s="65" t="s">
        <v>13</v>
      </c>
      <c r="W43" s="65" t="s">
        <v>13</v>
      </c>
      <c r="X43" s="65" t="s">
        <v>241</v>
      </c>
      <c r="Y43" s="65" t="s">
        <v>241</v>
      </c>
      <c r="Z43" s="65" t="s">
        <v>241</v>
      </c>
      <c r="AA43" s="65" t="s">
        <v>241</v>
      </c>
      <c r="AB43" s="65" t="s">
        <v>13</v>
      </c>
      <c r="AC43" s="65" t="s">
        <v>13</v>
      </c>
      <c r="AD43" s="65" t="s">
        <v>13</v>
      </c>
      <c r="AE43" s="65" t="s">
        <v>13</v>
      </c>
      <c r="AF43" s="65" t="s">
        <v>13</v>
      </c>
      <c r="AG43" s="65" t="s">
        <v>13</v>
      </c>
      <c r="AH43" s="65" t="s">
        <v>13</v>
      </c>
      <c r="AI43" s="79" t="s">
        <v>241</v>
      </c>
      <c r="AJ43" s="65" t="s">
        <v>13</v>
      </c>
      <c r="AK43" s="65" t="s">
        <v>13</v>
      </c>
      <c r="AL43" s="65" t="s">
        <v>13</v>
      </c>
      <c r="AM43" s="66">
        <f t="shared" si="0"/>
        <v>24</v>
      </c>
      <c r="AN43" s="67">
        <f t="shared" si="1"/>
        <v>0</v>
      </c>
      <c r="AO43" s="68">
        <f t="shared" si="2"/>
        <v>7</v>
      </c>
      <c r="AP43" s="69">
        <f t="shared" si="3"/>
        <v>24</v>
      </c>
      <c r="AQ43" s="54">
        <f>VLOOKUP($D43,[1]SALARY!$B$9:$E$126,1,0)</f>
        <v>5346</v>
      </c>
    </row>
    <row r="44" spans="1:43" s="70" customFormat="1" ht="41.25" customHeight="1" x14ac:dyDescent="0.3">
      <c r="A44" s="59">
        <v>31</v>
      </c>
      <c r="B44" s="60" t="s">
        <v>107</v>
      </c>
      <c r="C44" s="72" t="s">
        <v>82</v>
      </c>
      <c r="D44" s="73">
        <v>5444</v>
      </c>
      <c r="E44" s="74" t="s">
        <v>99</v>
      </c>
      <c r="F44" s="75">
        <v>44114</v>
      </c>
      <c r="G44" s="64" t="s">
        <v>10</v>
      </c>
      <c r="H44" s="65" t="s">
        <v>241</v>
      </c>
      <c r="I44" s="65" t="s">
        <v>13</v>
      </c>
      <c r="J44" s="65" t="s">
        <v>13</v>
      </c>
      <c r="K44" s="65" t="s">
        <v>13</v>
      </c>
      <c r="L44" s="65" t="s">
        <v>13</v>
      </c>
      <c r="M44" s="65" t="s">
        <v>13</v>
      </c>
      <c r="N44" s="65" t="s">
        <v>13</v>
      </c>
      <c r="O44" s="65" t="s">
        <v>241</v>
      </c>
      <c r="P44" s="65" t="s">
        <v>13</v>
      </c>
      <c r="Q44" s="65" t="s">
        <v>13</v>
      </c>
      <c r="R44" s="65" t="s">
        <v>13</v>
      </c>
      <c r="S44" s="65" t="s">
        <v>13</v>
      </c>
      <c r="T44" s="65" t="s">
        <v>13</v>
      </c>
      <c r="U44" s="65" t="s">
        <v>13</v>
      </c>
      <c r="V44" s="65" t="s">
        <v>241</v>
      </c>
      <c r="W44" s="65" t="s">
        <v>13</v>
      </c>
      <c r="X44" s="65" t="s">
        <v>13</v>
      </c>
      <c r="Y44" s="65" t="s">
        <v>13</v>
      </c>
      <c r="Z44" s="65" t="s">
        <v>13</v>
      </c>
      <c r="AA44" s="65" t="s">
        <v>13</v>
      </c>
      <c r="AB44" s="65" t="s">
        <v>13</v>
      </c>
      <c r="AC44" s="65" t="s">
        <v>13</v>
      </c>
      <c r="AD44" s="65" t="s">
        <v>241</v>
      </c>
      <c r="AE44" s="65" t="s">
        <v>13</v>
      </c>
      <c r="AF44" s="65" t="s">
        <v>13</v>
      </c>
      <c r="AG44" s="65" t="s">
        <v>13</v>
      </c>
      <c r="AH44" s="65" t="s">
        <v>13</v>
      </c>
      <c r="AI44" s="79" t="s">
        <v>13</v>
      </c>
      <c r="AJ44" s="65" t="s">
        <v>241</v>
      </c>
      <c r="AK44" s="65" t="s">
        <v>13</v>
      </c>
      <c r="AL44" s="65" t="s">
        <v>13</v>
      </c>
      <c r="AM44" s="66">
        <f t="shared" si="0"/>
        <v>26</v>
      </c>
      <c r="AN44" s="67">
        <f t="shared" si="1"/>
        <v>0</v>
      </c>
      <c r="AO44" s="68">
        <f t="shared" si="2"/>
        <v>5</v>
      </c>
      <c r="AP44" s="69">
        <f t="shared" si="3"/>
        <v>26</v>
      </c>
      <c r="AQ44" s="54">
        <f>VLOOKUP($D44,[1]SALARY!$B$9:$E$126,1,0)</f>
        <v>5444</v>
      </c>
    </row>
    <row r="45" spans="1:43" s="70" customFormat="1" ht="41.25" customHeight="1" x14ac:dyDescent="0.3">
      <c r="A45" s="71">
        <v>32</v>
      </c>
      <c r="B45" s="60" t="s">
        <v>80</v>
      </c>
      <c r="C45" s="72" t="s">
        <v>81</v>
      </c>
      <c r="D45" s="73">
        <v>5343</v>
      </c>
      <c r="E45" s="74" t="s">
        <v>99</v>
      </c>
      <c r="F45" s="75">
        <v>44075</v>
      </c>
      <c r="G45" s="64" t="s">
        <v>10</v>
      </c>
      <c r="H45" s="65" t="s">
        <v>13</v>
      </c>
      <c r="I45" s="65" t="s">
        <v>13</v>
      </c>
      <c r="J45" s="65" t="s">
        <v>241</v>
      </c>
      <c r="K45" s="65" t="s">
        <v>13</v>
      </c>
      <c r="L45" s="65" t="s">
        <v>13</v>
      </c>
      <c r="M45" s="65" t="s">
        <v>13</v>
      </c>
      <c r="N45" s="65" t="s">
        <v>13</v>
      </c>
      <c r="O45" s="65" t="s">
        <v>13</v>
      </c>
      <c r="P45" s="65" t="s">
        <v>13</v>
      </c>
      <c r="Q45" s="65" t="s">
        <v>241</v>
      </c>
      <c r="R45" s="65" t="s">
        <v>241</v>
      </c>
      <c r="S45" s="65" t="s">
        <v>241</v>
      </c>
      <c r="T45" s="65" t="s">
        <v>241</v>
      </c>
      <c r="U45" s="65" t="s">
        <v>241</v>
      </c>
      <c r="V45" s="65" t="s">
        <v>241</v>
      </c>
      <c r="W45" s="65" t="s">
        <v>241</v>
      </c>
      <c r="X45" s="65" t="s">
        <v>241</v>
      </c>
      <c r="Y45" s="65" t="s">
        <v>241</v>
      </c>
      <c r="Z45" s="65" t="s">
        <v>241</v>
      </c>
      <c r="AA45" s="65" t="s">
        <v>13</v>
      </c>
      <c r="AB45" s="65" t="s">
        <v>13</v>
      </c>
      <c r="AC45" s="65" t="s">
        <v>13</v>
      </c>
      <c r="AD45" s="65" t="s">
        <v>13</v>
      </c>
      <c r="AE45" s="65" t="s">
        <v>13</v>
      </c>
      <c r="AF45" s="65" t="s">
        <v>13</v>
      </c>
      <c r="AG45" s="65" t="s">
        <v>13</v>
      </c>
      <c r="AH45" s="65" t="s">
        <v>13</v>
      </c>
      <c r="AI45" s="79" t="s">
        <v>241</v>
      </c>
      <c r="AJ45" s="65" t="s">
        <v>13</v>
      </c>
      <c r="AK45" s="65" t="s">
        <v>13</v>
      </c>
      <c r="AL45" s="65" t="s">
        <v>13</v>
      </c>
      <c r="AM45" s="66">
        <f t="shared" si="0"/>
        <v>19</v>
      </c>
      <c r="AN45" s="67">
        <f t="shared" si="1"/>
        <v>0</v>
      </c>
      <c r="AO45" s="68">
        <f t="shared" si="2"/>
        <v>12</v>
      </c>
      <c r="AP45" s="69">
        <f t="shared" si="3"/>
        <v>19</v>
      </c>
      <c r="AQ45" s="54">
        <f>VLOOKUP($D45,[1]SALARY!$B$9:$E$126,1,0)</f>
        <v>5343</v>
      </c>
    </row>
    <row r="46" spans="1:43" s="70" customFormat="1" ht="41.25" customHeight="1" x14ac:dyDescent="0.3">
      <c r="A46" s="59">
        <v>33</v>
      </c>
      <c r="B46" s="60" t="s">
        <v>91</v>
      </c>
      <c r="C46" s="72" t="s">
        <v>92</v>
      </c>
      <c r="D46" s="73">
        <v>5410</v>
      </c>
      <c r="E46" s="74" t="s">
        <v>99</v>
      </c>
      <c r="F46" s="75">
        <v>44086</v>
      </c>
      <c r="G46" s="64" t="s">
        <v>10</v>
      </c>
      <c r="H46" s="65" t="s">
        <v>13</v>
      </c>
      <c r="I46" s="65" t="s">
        <v>13</v>
      </c>
      <c r="J46" s="65" t="s">
        <v>241</v>
      </c>
      <c r="K46" s="65" t="s">
        <v>13</v>
      </c>
      <c r="L46" s="65" t="s">
        <v>13</v>
      </c>
      <c r="M46" s="65" t="s">
        <v>13</v>
      </c>
      <c r="N46" s="65" t="s">
        <v>13</v>
      </c>
      <c r="O46" s="65" t="s">
        <v>13</v>
      </c>
      <c r="P46" s="65" t="s">
        <v>13</v>
      </c>
      <c r="Q46" s="65" t="s">
        <v>241</v>
      </c>
      <c r="R46" s="65" t="s">
        <v>241</v>
      </c>
      <c r="S46" s="65" t="s">
        <v>13</v>
      </c>
      <c r="T46" s="65" t="s">
        <v>13</v>
      </c>
      <c r="U46" s="65" t="s">
        <v>13</v>
      </c>
      <c r="V46" s="65" t="s">
        <v>13</v>
      </c>
      <c r="W46" s="65" t="s">
        <v>13</v>
      </c>
      <c r="X46" s="65" t="s">
        <v>241</v>
      </c>
      <c r="Y46" s="65" t="s">
        <v>13</v>
      </c>
      <c r="Z46" s="65" t="s">
        <v>13</v>
      </c>
      <c r="AA46" s="65" t="s">
        <v>13</v>
      </c>
      <c r="AB46" s="65" t="s">
        <v>13</v>
      </c>
      <c r="AC46" s="65" t="s">
        <v>13</v>
      </c>
      <c r="AD46" s="65" t="s">
        <v>13</v>
      </c>
      <c r="AE46" s="65" t="s">
        <v>241</v>
      </c>
      <c r="AF46" s="65" t="s">
        <v>13</v>
      </c>
      <c r="AG46" s="65" t="s">
        <v>13</v>
      </c>
      <c r="AH46" s="65" t="s">
        <v>13</v>
      </c>
      <c r="AI46" s="79" t="s">
        <v>13</v>
      </c>
      <c r="AJ46" s="65" t="s">
        <v>13</v>
      </c>
      <c r="AK46" s="65" t="s">
        <v>13</v>
      </c>
      <c r="AL46" s="65" t="s">
        <v>241</v>
      </c>
      <c r="AM46" s="66">
        <f t="shared" si="0"/>
        <v>25</v>
      </c>
      <c r="AN46" s="67">
        <f t="shared" si="1"/>
        <v>0</v>
      </c>
      <c r="AO46" s="68">
        <f t="shared" si="2"/>
        <v>6</v>
      </c>
      <c r="AP46" s="69">
        <f t="shared" si="3"/>
        <v>25</v>
      </c>
      <c r="AQ46" s="54">
        <f>VLOOKUP($D46,[1]SALARY!$B$9:$E$126,1,0)</f>
        <v>5410</v>
      </c>
    </row>
    <row r="47" spans="1:43" s="70" customFormat="1" ht="41.25" customHeight="1" x14ac:dyDescent="0.3">
      <c r="A47" s="71">
        <v>34</v>
      </c>
      <c r="B47" s="60" t="s">
        <v>20</v>
      </c>
      <c r="C47" s="72" t="s">
        <v>21</v>
      </c>
      <c r="D47" s="73">
        <v>5308</v>
      </c>
      <c r="E47" s="74" t="s">
        <v>99</v>
      </c>
      <c r="F47" s="75">
        <v>44075</v>
      </c>
      <c r="G47" s="64" t="s">
        <v>10</v>
      </c>
      <c r="H47" s="65" t="s">
        <v>13</v>
      </c>
      <c r="I47" s="65" t="s">
        <v>241</v>
      </c>
      <c r="J47" s="65" t="s">
        <v>13</v>
      </c>
      <c r="K47" s="65" t="s">
        <v>13</v>
      </c>
      <c r="L47" s="65" t="s">
        <v>13</v>
      </c>
      <c r="M47" s="65" t="s">
        <v>13</v>
      </c>
      <c r="N47" s="65" t="s">
        <v>13</v>
      </c>
      <c r="O47" s="65" t="s">
        <v>241</v>
      </c>
      <c r="P47" s="65" t="s">
        <v>241</v>
      </c>
      <c r="Q47" s="65" t="s">
        <v>13</v>
      </c>
      <c r="R47" s="65" t="s">
        <v>13</v>
      </c>
      <c r="S47" s="65" t="s">
        <v>241</v>
      </c>
      <c r="T47" s="65" t="s">
        <v>241</v>
      </c>
      <c r="U47" s="65" t="s">
        <v>241</v>
      </c>
      <c r="V47" s="65" t="s">
        <v>13</v>
      </c>
      <c r="W47" s="65" t="s">
        <v>241</v>
      </c>
      <c r="X47" s="65" t="s">
        <v>13</v>
      </c>
      <c r="Y47" s="65" t="s">
        <v>13</v>
      </c>
      <c r="Z47" s="65" t="s">
        <v>13</v>
      </c>
      <c r="AA47" s="65" t="s">
        <v>13</v>
      </c>
      <c r="AB47" s="65" t="s">
        <v>13</v>
      </c>
      <c r="AC47" s="65" t="s">
        <v>13</v>
      </c>
      <c r="AD47" s="65" t="s">
        <v>13</v>
      </c>
      <c r="AE47" s="65" t="s">
        <v>241</v>
      </c>
      <c r="AF47" s="65" t="s">
        <v>13</v>
      </c>
      <c r="AG47" s="65" t="s">
        <v>13</v>
      </c>
      <c r="AH47" s="65" t="s">
        <v>13</v>
      </c>
      <c r="AI47" s="79" t="s">
        <v>13</v>
      </c>
      <c r="AJ47" s="65" t="s">
        <v>13</v>
      </c>
      <c r="AK47" s="65" t="s">
        <v>241</v>
      </c>
      <c r="AL47" s="65" t="s">
        <v>13</v>
      </c>
      <c r="AM47" s="66">
        <f t="shared" si="0"/>
        <v>22</v>
      </c>
      <c r="AN47" s="67">
        <f t="shared" si="1"/>
        <v>0</v>
      </c>
      <c r="AO47" s="68">
        <f t="shared" si="2"/>
        <v>9</v>
      </c>
      <c r="AP47" s="69">
        <f t="shared" si="3"/>
        <v>22</v>
      </c>
      <c r="AQ47" s="54">
        <f>VLOOKUP($D47,[1]SALARY!$B$9:$E$126,1,0)</f>
        <v>5308</v>
      </c>
    </row>
    <row r="48" spans="1:43" s="77" customFormat="1" ht="41.25" customHeight="1" x14ac:dyDescent="0.3">
      <c r="A48" s="59">
        <v>35</v>
      </c>
      <c r="B48" s="60" t="s">
        <v>26</v>
      </c>
      <c r="C48" s="72" t="s">
        <v>27</v>
      </c>
      <c r="D48" s="73">
        <v>5342</v>
      </c>
      <c r="E48" s="74" t="s">
        <v>99</v>
      </c>
      <c r="F48" s="75">
        <v>44075</v>
      </c>
      <c r="G48" s="64" t="s">
        <v>10</v>
      </c>
      <c r="H48" s="65" t="s">
        <v>13</v>
      </c>
      <c r="I48" s="65" t="s">
        <v>13</v>
      </c>
      <c r="J48" s="65" t="s">
        <v>13</v>
      </c>
      <c r="K48" s="65" t="s">
        <v>13</v>
      </c>
      <c r="L48" s="65" t="s">
        <v>241</v>
      </c>
      <c r="M48" s="65" t="s">
        <v>13</v>
      </c>
      <c r="N48" s="65" t="s">
        <v>13</v>
      </c>
      <c r="O48" s="65" t="s">
        <v>13</v>
      </c>
      <c r="P48" s="65" t="s">
        <v>13</v>
      </c>
      <c r="Q48" s="65" t="s">
        <v>13</v>
      </c>
      <c r="R48" s="65" t="s">
        <v>13</v>
      </c>
      <c r="S48" s="65" t="s">
        <v>13</v>
      </c>
      <c r="T48" s="65" t="s">
        <v>241</v>
      </c>
      <c r="U48" s="65" t="s">
        <v>13</v>
      </c>
      <c r="V48" s="65" t="s">
        <v>13</v>
      </c>
      <c r="W48" s="65" t="s">
        <v>13</v>
      </c>
      <c r="X48" s="65" t="s">
        <v>13</v>
      </c>
      <c r="Y48" s="65" t="s">
        <v>13</v>
      </c>
      <c r="Z48" s="65" t="s">
        <v>13</v>
      </c>
      <c r="AA48" s="65" t="s">
        <v>241</v>
      </c>
      <c r="AB48" s="65" t="s">
        <v>13</v>
      </c>
      <c r="AC48" s="65" t="s">
        <v>13</v>
      </c>
      <c r="AD48" s="65" t="s">
        <v>13</v>
      </c>
      <c r="AE48" s="65" t="s">
        <v>13</v>
      </c>
      <c r="AF48" s="65" t="s">
        <v>13</v>
      </c>
      <c r="AG48" s="65" t="s">
        <v>241</v>
      </c>
      <c r="AH48" s="65" t="s">
        <v>13</v>
      </c>
      <c r="AI48" s="79" t="s">
        <v>13</v>
      </c>
      <c r="AJ48" s="65" t="s">
        <v>13</v>
      </c>
      <c r="AK48" s="65" t="s">
        <v>241</v>
      </c>
      <c r="AL48" s="65" t="s">
        <v>241</v>
      </c>
      <c r="AM48" s="66">
        <f t="shared" si="0"/>
        <v>25</v>
      </c>
      <c r="AN48" s="67">
        <f t="shared" si="1"/>
        <v>0</v>
      </c>
      <c r="AO48" s="68">
        <f t="shared" si="2"/>
        <v>6</v>
      </c>
      <c r="AP48" s="69">
        <f t="shared" si="3"/>
        <v>25</v>
      </c>
      <c r="AQ48" s="54">
        <f>VLOOKUP($D48,[1]SALARY!$B$9:$E$126,1,0)</f>
        <v>5342</v>
      </c>
    </row>
    <row r="49" spans="1:43" s="70" customFormat="1" ht="41.25" customHeight="1" x14ac:dyDescent="0.3">
      <c r="A49" s="71">
        <v>36</v>
      </c>
      <c r="B49" s="60" t="s">
        <v>30</v>
      </c>
      <c r="C49" s="72" t="s">
        <v>31</v>
      </c>
      <c r="D49" s="73">
        <v>5334</v>
      </c>
      <c r="E49" s="74" t="s">
        <v>99</v>
      </c>
      <c r="F49" s="75">
        <v>44075</v>
      </c>
      <c r="G49" s="64" t="s">
        <v>10</v>
      </c>
      <c r="H49" s="65" t="s">
        <v>241</v>
      </c>
      <c r="I49" s="65" t="s">
        <v>13</v>
      </c>
      <c r="J49" s="65" t="s">
        <v>13</v>
      </c>
      <c r="K49" s="65" t="s">
        <v>13</v>
      </c>
      <c r="L49" s="65" t="s">
        <v>13</v>
      </c>
      <c r="M49" s="65" t="s">
        <v>13</v>
      </c>
      <c r="N49" s="65" t="s">
        <v>13</v>
      </c>
      <c r="O49" s="65" t="s">
        <v>241</v>
      </c>
      <c r="P49" s="65" t="s">
        <v>13</v>
      </c>
      <c r="Q49" s="65" t="s">
        <v>13</v>
      </c>
      <c r="R49" s="65" t="s">
        <v>13</v>
      </c>
      <c r="S49" s="65" t="s">
        <v>13</v>
      </c>
      <c r="T49" s="65" t="s">
        <v>13</v>
      </c>
      <c r="U49" s="65" t="s">
        <v>13</v>
      </c>
      <c r="V49" s="65" t="s">
        <v>241</v>
      </c>
      <c r="W49" s="65" t="s">
        <v>13</v>
      </c>
      <c r="X49" s="65" t="s">
        <v>13</v>
      </c>
      <c r="Y49" s="65" t="s">
        <v>13</v>
      </c>
      <c r="Z49" s="65" t="s">
        <v>13</v>
      </c>
      <c r="AA49" s="65" t="s">
        <v>13</v>
      </c>
      <c r="AB49" s="65" t="s">
        <v>241</v>
      </c>
      <c r="AC49" s="65" t="s">
        <v>13</v>
      </c>
      <c r="AD49" s="65" t="s">
        <v>13</v>
      </c>
      <c r="AE49" s="65" t="s">
        <v>13</v>
      </c>
      <c r="AF49" s="65" t="s">
        <v>13</v>
      </c>
      <c r="AG49" s="65" t="s">
        <v>13</v>
      </c>
      <c r="AH49" s="65" t="s">
        <v>13</v>
      </c>
      <c r="AI49" s="79" t="s">
        <v>241</v>
      </c>
      <c r="AJ49" s="65" t="s">
        <v>13</v>
      </c>
      <c r="AK49" s="65" t="s">
        <v>13</v>
      </c>
      <c r="AL49" s="65" t="s">
        <v>13</v>
      </c>
      <c r="AM49" s="66">
        <f t="shared" si="0"/>
        <v>26</v>
      </c>
      <c r="AN49" s="67">
        <f t="shared" si="1"/>
        <v>0</v>
      </c>
      <c r="AO49" s="68">
        <f t="shared" si="2"/>
        <v>5</v>
      </c>
      <c r="AP49" s="69">
        <f t="shared" si="3"/>
        <v>26</v>
      </c>
      <c r="AQ49" s="54">
        <f>VLOOKUP($D49,[1]SALARY!$B$9:$E$126,1,0)</f>
        <v>5334</v>
      </c>
    </row>
    <row r="50" spans="1:43" s="70" customFormat="1" ht="41.25" customHeight="1" x14ac:dyDescent="0.3">
      <c r="A50" s="59">
        <v>37</v>
      </c>
      <c r="B50" s="60" t="s">
        <v>34</v>
      </c>
      <c r="C50" s="72" t="s">
        <v>35</v>
      </c>
      <c r="D50" s="73">
        <v>5296</v>
      </c>
      <c r="E50" s="74" t="s">
        <v>99</v>
      </c>
      <c r="F50" s="75">
        <v>44075</v>
      </c>
      <c r="G50" s="64" t="s">
        <v>10</v>
      </c>
      <c r="H50" s="65" t="s">
        <v>13</v>
      </c>
      <c r="I50" s="65" t="s">
        <v>13</v>
      </c>
      <c r="J50" s="65" t="s">
        <v>13</v>
      </c>
      <c r="K50" s="65" t="s">
        <v>241</v>
      </c>
      <c r="L50" s="65" t="s">
        <v>241</v>
      </c>
      <c r="M50" s="65" t="s">
        <v>13</v>
      </c>
      <c r="N50" s="65" t="s">
        <v>13</v>
      </c>
      <c r="O50" s="65" t="s">
        <v>13</v>
      </c>
      <c r="P50" s="65" t="s">
        <v>13</v>
      </c>
      <c r="Q50" s="65" t="s">
        <v>13</v>
      </c>
      <c r="R50" s="65" t="s">
        <v>241</v>
      </c>
      <c r="S50" s="65" t="s">
        <v>241</v>
      </c>
      <c r="T50" s="65" t="s">
        <v>13</v>
      </c>
      <c r="U50" s="65" t="s">
        <v>13</v>
      </c>
      <c r="V50" s="65" t="s">
        <v>13</v>
      </c>
      <c r="W50" s="65" t="s">
        <v>13</v>
      </c>
      <c r="X50" s="65" t="s">
        <v>13</v>
      </c>
      <c r="Y50" s="65" t="s">
        <v>241</v>
      </c>
      <c r="Z50" s="65" t="s">
        <v>241</v>
      </c>
      <c r="AA50" s="65" t="s">
        <v>13</v>
      </c>
      <c r="AB50" s="65" t="s">
        <v>13</v>
      </c>
      <c r="AC50" s="65" t="s">
        <v>13</v>
      </c>
      <c r="AD50" s="65" t="s">
        <v>13</v>
      </c>
      <c r="AE50" s="65" t="s">
        <v>241</v>
      </c>
      <c r="AF50" s="65" t="s">
        <v>13</v>
      </c>
      <c r="AG50" s="65" t="s">
        <v>241</v>
      </c>
      <c r="AH50" s="65" t="s">
        <v>13</v>
      </c>
      <c r="AI50" s="79" t="s">
        <v>13</v>
      </c>
      <c r="AJ50" s="65" t="s">
        <v>13</v>
      </c>
      <c r="AK50" s="65" t="s">
        <v>13</v>
      </c>
      <c r="AL50" s="65" t="s">
        <v>13</v>
      </c>
      <c r="AM50" s="66">
        <f t="shared" si="0"/>
        <v>23</v>
      </c>
      <c r="AN50" s="67">
        <f t="shared" si="1"/>
        <v>0</v>
      </c>
      <c r="AO50" s="68">
        <f t="shared" si="2"/>
        <v>8</v>
      </c>
      <c r="AP50" s="69">
        <f t="shared" si="3"/>
        <v>23</v>
      </c>
      <c r="AQ50" s="54">
        <f>VLOOKUP($D50,[1]SALARY!$B$9:$E$126,1,0)</f>
        <v>5296</v>
      </c>
    </row>
    <row r="51" spans="1:43" s="70" customFormat="1" ht="41.25" customHeight="1" x14ac:dyDescent="0.3">
      <c r="A51" s="71">
        <v>38</v>
      </c>
      <c r="B51" s="60" t="s">
        <v>56</v>
      </c>
      <c r="C51" s="72" t="s">
        <v>57</v>
      </c>
      <c r="D51" s="73">
        <v>5372</v>
      </c>
      <c r="E51" s="74" t="s">
        <v>100</v>
      </c>
      <c r="F51" s="75">
        <v>44075</v>
      </c>
      <c r="G51" s="64" t="s">
        <v>10</v>
      </c>
      <c r="H51" s="65" t="s">
        <v>241</v>
      </c>
      <c r="I51" s="65" t="s">
        <v>13</v>
      </c>
      <c r="J51" s="65" t="s">
        <v>241</v>
      </c>
      <c r="K51" s="65" t="s">
        <v>13</v>
      </c>
      <c r="L51" s="65" t="s">
        <v>13</v>
      </c>
      <c r="M51" s="65" t="s">
        <v>13</v>
      </c>
      <c r="N51" s="65" t="s">
        <v>13</v>
      </c>
      <c r="O51" s="65" t="s">
        <v>241</v>
      </c>
      <c r="P51" s="65" t="s">
        <v>13</v>
      </c>
      <c r="Q51" s="65" t="s">
        <v>241</v>
      </c>
      <c r="R51" s="65" t="s">
        <v>13</v>
      </c>
      <c r="S51" s="65" t="s">
        <v>13</v>
      </c>
      <c r="T51" s="65" t="s">
        <v>13</v>
      </c>
      <c r="U51" s="65" t="s">
        <v>13</v>
      </c>
      <c r="V51" s="65" t="s">
        <v>241</v>
      </c>
      <c r="W51" s="65" t="s">
        <v>13</v>
      </c>
      <c r="X51" s="65" t="s">
        <v>13</v>
      </c>
      <c r="Y51" s="65" t="s">
        <v>241</v>
      </c>
      <c r="Z51" s="65" t="s">
        <v>13</v>
      </c>
      <c r="AA51" s="65" t="s">
        <v>13</v>
      </c>
      <c r="AB51" s="65" t="s">
        <v>13</v>
      </c>
      <c r="AC51" s="65" t="s">
        <v>241</v>
      </c>
      <c r="AD51" s="65" t="s">
        <v>13</v>
      </c>
      <c r="AE51" s="65" t="s">
        <v>13</v>
      </c>
      <c r="AF51" s="65" t="s">
        <v>13</v>
      </c>
      <c r="AG51" s="65" t="s">
        <v>241</v>
      </c>
      <c r="AH51" s="65" t="s">
        <v>13</v>
      </c>
      <c r="AI51" s="79" t="s">
        <v>13</v>
      </c>
      <c r="AJ51" s="65" t="s">
        <v>13</v>
      </c>
      <c r="AK51" s="65" t="s">
        <v>241</v>
      </c>
      <c r="AL51" s="65" t="s">
        <v>13</v>
      </c>
      <c r="AM51" s="66">
        <f t="shared" si="0"/>
        <v>22</v>
      </c>
      <c r="AN51" s="67">
        <f t="shared" si="1"/>
        <v>0</v>
      </c>
      <c r="AO51" s="68">
        <f t="shared" si="2"/>
        <v>9</v>
      </c>
      <c r="AP51" s="69">
        <f t="shared" si="3"/>
        <v>22</v>
      </c>
      <c r="AQ51" s="54">
        <f>VLOOKUP($D51,[1]SALARY!$B$9:$E$126,1,0)</f>
        <v>5372</v>
      </c>
    </row>
    <row r="52" spans="1:43" s="70" customFormat="1" ht="41.25" customHeight="1" x14ac:dyDescent="0.3">
      <c r="A52" s="59">
        <v>39</v>
      </c>
      <c r="B52" s="60" t="s">
        <v>60</v>
      </c>
      <c r="C52" s="72" t="s">
        <v>61</v>
      </c>
      <c r="D52" s="73">
        <v>5265</v>
      </c>
      <c r="E52" s="74" t="s">
        <v>99</v>
      </c>
      <c r="F52" s="75">
        <v>44075</v>
      </c>
      <c r="G52" s="64" t="s">
        <v>10</v>
      </c>
      <c r="H52" s="65" t="s">
        <v>242</v>
      </c>
      <c r="I52" s="65" t="s">
        <v>241</v>
      </c>
      <c r="J52" s="65" t="s">
        <v>241</v>
      </c>
      <c r="K52" s="65" t="s">
        <v>13</v>
      </c>
      <c r="L52" s="65" t="s">
        <v>13</v>
      </c>
      <c r="M52" s="65" t="s">
        <v>13</v>
      </c>
      <c r="N52" s="65" t="s">
        <v>13</v>
      </c>
      <c r="O52" s="65" t="s">
        <v>241</v>
      </c>
      <c r="P52" s="65" t="s">
        <v>241</v>
      </c>
      <c r="Q52" s="65" t="s">
        <v>241</v>
      </c>
      <c r="R52" s="65" t="s">
        <v>13</v>
      </c>
      <c r="S52" s="65" t="s">
        <v>241</v>
      </c>
      <c r="T52" s="65" t="s">
        <v>241</v>
      </c>
      <c r="U52" s="65" t="s">
        <v>13</v>
      </c>
      <c r="V52" s="65" t="s">
        <v>13</v>
      </c>
      <c r="W52" s="65" t="s">
        <v>13</v>
      </c>
      <c r="X52" s="65" t="s">
        <v>241</v>
      </c>
      <c r="Y52" s="65" t="s">
        <v>13</v>
      </c>
      <c r="Z52" s="65" t="s">
        <v>13</v>
      </c>
      <c r="AA52" s="65" t="s">
        <v>13</v>
      </c>
      <c r="AB52" s="65" t="s">
        <v>13</v>
      </c>
      <c r="AC52" s="65" t="s">
        <v>13</v>
      </c>
      <c r="AD52" s="65" t="s">
        <v>241</v>
      </c>
      <c r="AE52" s="65" t="s">
        <v>241</v>
      </c>
      <c r="AF52" s="65" t="s">
        <v>241</v>
      </c>
      <c r="AG52" s="65" t="s">
        <v>13</v>
      </c>
      <c r="AH52" s="65" t="s">
        <v>13</v>
      </c>
      <c r="AI52" s="79" t="s">
        <v>13</v>
      </c>
      <c r="AJ52" s="65" t="s">
        <v>13</v>
      </c>
      <c r="AK52" s="65" t="s">
        <v>13</v>
      </c>
      <c r="AL52" s="65" t="s">
        <v>241</v>
      </c>
      <c r="AM52" s="66">
        <f t="shared" si="0"/>
        <v>18</v>
      </c>
      <c r="AN52" s="67">
        <f t="shared" si="1"/>
        <v>0</v>
      </c>
      <c r="AO52" s="68">
        <f t="shared" si="2"/>
        <v>12</v>
      </c>
      <c r="AP52" s="69">
        <f t="shared" si="3"/>
        <v>18</v>
      </c>
      <c r="AQ52" s="54">
        <f>VLOOKUP($D52,[1]SALARY!$B$9:$E$126,1,0)</f>
        <v>5265</v>
      </c>
    </row>
    <row r="53" spans="1:43" s="70" customFormat="1" ht="41.25" customHeight="1" x14ac:dyDescent="0.3">
      <c r="A53" s="71">
        <v>40</v>
      </c>
      <c r="B53" s="60" t="s">
        <v>18</v>
      </c>
      <c r="C53" s="72" t="s">
        <v>19</v>
      </c>
      <c r="D53" s="73">
        <v>5379</v>
      </c>
      <c r="E53" s="74" t="s">
        <v>99</v>
      </c>
      <c r="F53" s="75">
        <v>44075</v>
      </c>
      <c r="G53" s="64" t="s">
        <v>10</v>
      </c>
      <c r="H53" s="65" t="s">
        <v>241</v>
      </c>
      <c r="I53" s="65" t="s">
        <v>13</v>
      </c>
      <c r="J53" s="65" t="s">
        <v>13</v>
      </c>
      <c r="K53" s="65" t="s">
        <v>13</v>
      </c>
      <c r="L53" s="65" t="s">
        <v>13</v>
      </c>
      <c r="M53" s="65" t="s">
        <v>13</v>
      </c>
      <c r="N53" s="65" t="s">
        <v>13</v>
      </c>
      <c r="O53" s="65" t="s">
        <v>241</v>
      </c>
      <c r="P53" s="65" t="s">
        <v>241</v>
      </c>
      <c r="Q53" s="65" t="s">
        <v>13</v>
      </c>
      <c r="R53" s="65" t="s">
        <v>13</v>
      </c>
      <c r="S53" s="65" t="s">
        <v>13</v>
      </c>
      <c r="T53" s="65" t="s">
        <v>13</v>
      </c>
      <c r="U53" s="65" t="s">
        <v>13</v>
      </c>
      <c r="V53" s="65" t="s">
        <v>13</v>
      </c>
      <c r="W53" s="65" t="s">
        <v>241</v>
      </c>
      <c r="X53" s="65" t="s">
        <v>241</v>
      </c>
      <c r="Y53" s="65" t="s">
        <v>241</v>
      </c>
      <c r="Z53" s="65" t="s">
        <v>241</v>
      </c>
      <c r="AA53" s="65" t="s">
        <v>13</v>
      </c>
      <c r="AB53" s="65" t="s">
        <v>13</v>
      </c>
      <c r="AC53" s="65" t="s">
        <v>13</v>
      </c>
      <c r="AD53" s="65" t="s">
        <v>241</v>
      </c>
      <c r="AE53" s="65" t="s">
        <v>13</v>
      </c>
      <c r="AF53" s="65" t="s">
        <v>13</v>
      </c>
      <c r="AG53" s="65" t="s">
        <v>13</v>
      </c>
      <c r="AH53" s="65" t="s">
        <v>13</v>
      </c>
      <c r="AI53" s="79" t="s">
        <v>13</v>
      </c>
      <c r="AJ53" s="65" t="s">
        <v>13</v>
      </c>
      <c r="AK53" s="65" t="s">
        <v>13</v>
      </c>
      <c r="AL53" s="65" t="s">
        <v>241</v>
      </c>
      <c r="AM53" s="66">
        <f t="shared" si="0"/>
        <v>22</v>
      </c>
      <c r="AN53" s="67">
        <f t="shared" si="1"/>
        <v>0</v>
      </c>
      <c r="AO53" s="68">
        <f t="shared" si="2"/>
        <v>9</v>
      </c>
      <c r="AP53" s="69">
        <f t="shared" si="3"/>
        <v>22</v>
      </c>
      <c r="AQ53" s="54">
        <f>VLOOKUP($D53,[1]SALARY!$B$9:$E$126,1,0)</f>
        <v>5379</v>
      </c>
    </row>
    <row r="54" spans="1:43" s="77" customFormat="1" ht="41.25" customHeight="1" x14ac:dyDescent="0.3">
      <c r="A54" s="59">
        <v>41</v>
      </c>
      <c r="B54" s="60" t="s">
        <v>66</v>
      </c>
      <c r="C54" s="72" t="s">
        <v>67</v>
      </c>
      <c r="D54" s="73">
        <v>5363</v>
      </c>
      <c r="E54" s="74" t="s">
        <v>99</v>
      </c>
      <c r="F54" s="75">
        <v>44075</v>
      </c>
      <c r="G54" s="64" t="s">
        <v>10</v>
      </c>
      <c r="H54" s="65" t="s">
        <v>13</v>
      </c>
      <c r="I54" s="65" t="s">
        <v>13</v>
      </c>
      <c r="J54" s="65" t="s">
        <v>13</v>
      </c>
      <c r="K54" s="65" t="s">
        <v>241</v>
      </c>
      <c r="L54" s="65" t="s">
        <v>13</v>
      </c>
      <c r="M54" s="65" t="s">
        <v>13</v>
      </c>
      <c r="N54" s="65" t="s">
        <v>13</v>
      </c>
      <c r="O54" s="65" t="s">
        <v>13</v>
      </c>
      <c r="P54" s="65" t="s">
        <v>13</v>
      </c>
      <c r="Q54" s="65" t="s">
        <v>13</v>
      </c>
      <c r="R54" s="65" t="s">
        <v>241</v>
      </c>
      <c r="S54" s="65" t="s">
        <v>13</v>
      </c>
      <c r="T54" s="65" t="s">
        <v>13</v>
      </c>
      <c r="U54" s="65" t="s">
        <v>13</v>
      </c>
      <c r="V54" s="65" t="s">
        <v>13</v>
      </c>
      <c r="W54" s="65" t="s">
        <v>13</v>
      </c>
      <c r="X54" s="65" t="s">
        <v>13</v>
      </c>
      <c r="Y54" s="65" t="s">
        <v>241</v>
      </c>
      <c r="Z54" s="65" t="s">
        <v>241</v>
      </c>
      <c r="AA54" s="65" t="s">
        <v>241</v>
      </c>
      <c r="AB54" s="65" t="s">
        <v>241</v>
      </c>
      <c r="AC54" s="65" t="s">
        <v>241</v>
      </c>
      <c r="AD54" s="65" t="s">
        <v>241</v>
      </c>
      <c r="AE54" s="65" t="s">
        <v>241</v>
      </c>
      <c r="AF54" s="65" t="s">
        <v>241</v>
      </c>
      <c r="AG54" s="65" t="s">
        <v>241</v>
      </c>
      <c r="AH54" s="65" t="s">
        <v>241</v>
      </c>
      <c r="AI54" s="79" t="s">
        <v>241</v>
      </c>
      <c r="AJ54" s="65" t="s">
        <v>241</v>
      </c>
      <c r="AK54" s="65" t="s">
        <v>241</v>
      </c>
      <c r="AL54" s="65" t="s">
        <v>241</v>
      </c>
      <c r="AM54" s="66">
        <f t="shared" si="0"/>
        <v>15</v>
      </c>
      <c r="AN54" s="67">
        <f t="shared" si="1"/>
        <v>0</v>
      </c>
      <c r="AO54" s="68">
        <f t="shared" si="2"/>
        <v>16</v>
      </c>
      <c r="AP54" s="69">
        <f t="shared" si="3"/>
        <v>15</v>
      </c>
      <c r="AQ54" s="54">
        <f>VLOOKUP($D54,[1]SALARY!$B$9:$E$126,1,0)</f>
        <v>5363</v>
      </c>
    </row>
    <row r="55" spans="1:43" s="70" customFormat="1" ht="41.25" customHeight="1" x14ac:dyDescent="0.3">
      <c r="A55" s="71">
        <v>42</v>
      </c>
      <c r="B55" s="60" t="s">
        <v>72</v>
      </c>
      <c r="C55" s="72" t="s">
        <v>73</v>
      </c>
      <c r="D55" s="73">
        <v>5341</v>
      </c>
      <c r="E55" s="74" t="s">
        <v>99</v>
      </c>
      <c r="F55" s="75">
        <v>44075</v>
      </c>
      <c r="G55" s="64" t="s">
        <v>10</v>
      </c>
      <c r="H55" s="65" t="s">
        <v>13</v>
      </c>
      <c r="I55" s="65" t="s">
        <v>13</v>
      </c>
      <c r="J55" s="65" t="s">
        <v>13</v>
      </c>
      <c r="K55" s="65" t="s">
        <v>241</v>
      </c>
      <c r="L55" s="65" t="s">
        <v>13</v>
      </c>
      <c r="M55" s="65" t="s">
        <v>13</v>
      </c>
      <c r="N55" s="65" t="s">
        <v>13</v>
      </c>
      <c r="O55" s="65" t="s">
        <v>13</v>
      </c>
      <c r="P55" s="65" t="s">
        <v>13</v>
      </c>
      <c r="Q55" s="65" t="s">
        <v>13</v>
      </c>
      <c r="R55" s="65" t="s">
        <v>241</v>
      </c>
      <c r="S55" s="65" t="s">
        <v>13</v>
      </c>
      <c r="T55" s="65" t="s">
        <v>13</v>
      </c>
      <c r="U55" s="65" t="s">
        <v>13</v>
      </c>
      <c r="V55" s="65" t="s">
        <v>13</v>
      </c>
      <c r="W55" s="65" t="s">
        <v>13</v>
      </c>
      <c r="X55" s="65" t="s">
        <v>13</v>
      </c>
      <c r="Y55" s="65" t="s">
        <v>241</v>
      </c>
      <c r="Z55" s="65" t="s">
        <v>13</v>
      </c>
      <c r="AA55" s="65" t="s">
        <v>13</v>
      </c>
      <c r="AB55" s="65" t="s">
        <v>241</v>
      </c>
      <c r="AC55" s="65" t="s">
        <v>13</v>
      </c>
      <c r="AD55" s="65" t="s">
        <v>13</v>
      </c>
      <c r="AE55" s="65" t="s">
        <v>241</v>
      </c>
      <c r="AF55" s="65" t="s">
        <v>13</v>
      </c>
      <c r="AG55" s="65" t="s">
        <v>13</v>
      </c>
      <c r="AH55" s="65" t="s">
        <v>13</v>
      </c>
      <c r="AI55" s="79" t="s">
        <v>13</v>
      </c>
      <c r="AJ55" s="65" t="s">
        <v>13</v>
      </c>
      <c r="AK55" s="65" t="s">
        <v>13</v>
      </c>
      <c r="AL55" s="65" t="s">
        <v>241</v>
      </c>
      <c r="AM55" s="66">
        <f t="shared" si="0"/>
        <v>25</v>
      </c>
      <c r="AN55" s="67">
        <f t="shared" si="1"/>
        <v>0</v>
      </c>
      <c r="AO55" s="68">
        <f t="shared" si="2"/>
        <v>6</v>
      </c>
      <c r="AP55" s="69">
        <f t="shared" si="3"/>
        <v>25</v>
      </c>
      <c r="AQ55" s="54">
        <f>VLOOKUP($D55,[1]SALARY!$B$9:$E$126,1,0)</f>
        <v>5341</v>
      </c>
    </row>
    <row r="56" spans="1:43" s="70" customFormat="1" ht="41.25" customHeight="1" x14ac:dyDescent="0.3">
      <c r="A56" s="59">
        <v>43</v>
      </c>
      <c r="B56" s="60" t="s">
        <v>83</v>
      </c>
      <c r="C56" s="72" t="s">
        <v>65</v>
      </c>
      <c r="D56" s="76">
        <v>5387</v>
      </c>
      <c r="E56" s="74" t="s">
        <v>99</v>
      </c>
      <c r="F56" s="75">
        <v>44075</v>
      </c>
      <c r="G56" s="64" t="s">
        <v>10</v>
      </c>
      <c r="H56" s="65" t="s">
        <v>13</v>
      </c>
      <c r="I56" s="65" t="s">
        <v>241</v>
      </c>
      <c r="J56" s="65" t="s">
        <v>13</v>
      </c>
      <c r="K56" s="65" t="s">
        <v>13</v>
      </c>
      <c r="L56" s="65" t="s">
        <v>13</v>
      </c>
      <c r="M56" s="65" t="s">
        <v>13</v>
      </c>
      <c r="N56" s="65" t="s">
        <v>13</v>
      </c>
      <c r="O56" s="65" t="s">
        <v>13</v>
      </c>
      <c r="P56" s="65" t="s">
        <v>241</v>
      </c>
      <c r="Q56" s="65" t="s">
        <v>13</v>
      </c>
      <c r="R56" s="65" t="s">
        <v>13</v>
      </c>
      <c r="S56" s="65" t="s">
        <v>13</v>
      </c>
      <c r="T56" s="65" t="s">
        <v>13</v>
      </c>
      <c r="U56" s="65" t="s">
        <v>13</v>
      </c>
      <c r="V56" s="65" t="s">
        <v>13</v>
      </c>
      <c r="W56" s="65" t="s">
        <v>241</v>
      </c>
      <c r="X56" s="65" t="s">
        <v>13</v>
      </c>
      <c r="Y56" s="65" t="s">
        <v>13</v>
      </c>
      <c r="Z56" s="65" t="s">
        <v>13</v>
      </c>
      <c r="AA56" s="65" t="s">
        <v>13</v>
      </c>
      <c r="AB56" s="65" t="s">
        <v>13</v>
      </c>
      <c r="AC56" s="65" t="s">
        <v>13</v>
      </c>
      <c r="AD56" s="65" t="s">
        <v>241</v>
      </c>
      <c r="AE56" s="65" t="s">
        <v>241</v>
      </c>
      <c r="AF56" s="65" t="s">
        <v>241</v>
      </c>
      <c r="AG56" s="65" t="s">
        <v>241</v>
      </c>
      <c r="AH56" s="65" t="s">
        <v>241</v>
      </c>
      <c r="AI56" s="79" t="s">
        <v>241</v>
      </c>
      <c r="AJ56" s="65" t="s">
        <v>241</v>
      </c>
      <c r="AK56" s="65" t="s">
        <v>241</v>
      </c>
      <c r="AL56" s="65" t="s">
        <v>13</v>
      </c>
      <c r="AM56" s="66">
        <f t="shared" si="0"/>
        <v>20</v>
      </c>
      <c r="AN56" s="67">
        <f t="shared" si="1"/>
        <v>0</v>
      </c>
      <c r="AO56" s="68">
        <f t="shared" si="2"/>
        <v>11</v>
      </c>
      <c r="AP56" s="69">
        <f t="shared" si="3"/>
        <v>20</v>
      </c>
      <c r="AQ56" s="54">
        <f>VLOOKUP($D56,[1]SALARY!$B$9:$E$126,1,0)</f>
        <v>5387</v>
      </c>
    </row>
    <row r="57" spans="1:43" s="70" customFormat="1" ht="41.25" customHeight="1" x14ac:dyDescent="0.3">
      <c r="A57" s="71">
        <v>44</v>
      </c>
      <c r="B57" s="60" t="s">
        <v>85</v>
      </c>
      <c r="C57" s="72" t="s">
        <v>86</v>
      </c>
      <c r="D57" s="73">
        <v>5397</v>
      </c>
      <c r="E57" s="74" t="s">
        <v>99</v>
      </c>
      <c r="F57" s="75">
        <v>44075</v>
      </c>
      <c r="G57" s="64" t="s">
        <v>10</v>
      </c>
      <c r="H57" s="65" t="s">
        <v>13</v>
      </c>
      <c r="I57" s="65" t="s">
        <v>13</v>
      </c>
      <c r="J57" s="65" t="s">
        <v>13</v>
      </c>
      <c r="K57" s="65" t="s">
        <v>13</v>
      </c>
      <c r="L57" s="65" t="s">
        <v>241</v>
      </c>
      <c r="M57" s="65" t="s">
        <v>13</v>
      </c>
      <c r="N57" s="65" t="s">
        <v>13</v>
      </c>
      <c r="O57" s="65" t="s">
        <v>13</v>
      </c>
      <c r="P57" s="65" t="s">
        <v>13</v>
      </c>
      <c r="Q57" s="65" t="s">
        <v>13</v>
      </c>
      <c r="R57" s="65" t="s">
        <v>13</v>
      </c>
      <c r="S57" s="65" t="s">
        <v>13</v>
      </c>
      <c r="T57" s="65" t="s">
        <v>241</v>
      </c>
      <c r="U57" s="65" t="s">
        <v>13</v>
      </c>
      <c r="V57" s="65" t="s">
        <v>13</v>
      </c>
      <c r="W57" s="65" t="s">
        <v>13</v>
      </c>
      <c r="X57" s="65" t="s">
        <v>13</v>
      </c>
      <c r="Y57" s="65" t="s">
        <v>13</v>
      </c>
      <c r="Z57" s="65" t="s">
        <v>241</v>
      </c>
      <c r="AA57" s="65" t="s">
        <v>13</v>
      </c>
      <c r="AB57" s="65" t="s">
        <v>13</v>
      </c>
      <c r="AC57" s="65" t="s">
        <v>13</v>
      </c>
      <c r="AD57" s="65" t="s">
        <v>13</v>
      </c>
      <c r="AE57" s="65" t="s">
        <v>13</v>
      </c>
      <c r="AF57" s="65" t="s">
        <v>13</v>
      </c>
      <c r="AG57" s="65" t="s">
        <v>13</v>
      </c>
      <c r="AH57" s="65" t="s">
        <v>241</v>
      </c>
      <c r="AI57" s="79" t="s">
        <v>13</v>
      </c>
      <c r="AJ57" s="65" t="s">
        <v>13</v>
      </c>
      <c r="AK57" s="65" t="s">
        <v>13</v>
      </c>
      <c r="AL57" s="65" t="s">
        <v>13</v>
      </c>
      <c r="AM57" s="66">
        <f t="shared" si="0"/>
        <v>27</v>
      </c>
      <c r="AN57" s="67">
        <f t="shared" si="1"/>
        <v>0</v>
      </c>
      <c r="AO57" s="68">
        <f t="shared" si="2"/>
        <v>4</v>
      </c>
      <c r="AP57" s="69">
        <f t="shared" si="3"/>
        <v>27</v>
      </c>
      <c r="AQ57" s="54">
        <f>VLOOKUP($D57,[1]SALARY!$B$9:$E$126,1,0)</f>
        <v>5397</v>
      </c>
    </row>
    <row r="58" spans="1:43" s="70" customFormat="1" ht="41.25" customHeight="1" x14ac:dyDescent="0.3">
      <c r="A58" s="59">
        <v>45</v>
      </c>
      <c r="B58" s="60" t="s">
        <v>108</v>
      </c>
      <c r="C58" s="72" t="s">
        <v>116</v>
      </c>
      <c r="D58" s="73">
        <v>5446</v>
      </c>
      <c r="E58" s="74" t="s">
        <v>99</v>
      </c>
      <c r="F58" s="75">
        <v>44116</v>
      </c>
      <c r="G58" s="64" t="s">
        <v>10</v>
      </c>
      <c r="H58" s="65" t="s">
        <v>13</v>
      </c>
      <c r="I58" s="65" t="s">
        <v>13</v>
      </c>
      <c r="J58" s="65" t="s">
        <v>13</v>
      </c>
      <c r="K58" s="65" t="s">
        <v>241</v>
      </c>
      <c r="L58" s="65" t="s">
        <v>241</v>
      </c>
      <c r="M58" s="65" t="s">
        <v>13</v>
      </c>
      <c r="N58" s="65" t="s">
        <v>13</v>
      </c>
      <c r="O58" s="65" t="s">
        <v>13</v>
      </c>
      <c r="P58" s="65" t="s">
        <v>13</v>
      </c>
      <c r="Q58" s="65" t="s">
        <v>13</v>
      </c>
      <c r="R58" s="65" t="s">
        <v>13</v>
      </c>
      <c r="S58" s="65" t="s">
        <v>13</v>
      </c>
      <c r="T58" s="65" t="s">
        <v>241</v>
      </c>
      <c r="U58" s="65" t="s">
        <v>13</v>
      </c>
      <c r="V58" s="65" t="s">
        <v>13</v>
      </c>
      <c r="W58" s="65" t="s">
        <v>13</v>
      </c>
      <c r="X58" s="65" t="s">
        <v>13</v>
      </c>
      <c r="Y58" s="65" t="s">
        <v>13</v>
      </c>
      <c r="Z58" s="65" t="s">
        <v>241</v>
      </c>
      <c r="AA58" s="65" t="s">
        <v>13</v>
      </c>
      <c r="AB58" s="65" t="s">
        <v>13</v>
      </c>
      <c r="AC58" s="65" t="s">
        <v>13</v>
      </c>
      <c r="AD58" s="65" t="s">
        <v>13</v>
      </c>
      <c r="AE58" s="65" t="s">
        <v>13</v>
      </c>
      <c r="AF58" s="65" t="s">
        <v>241</v>
      </c>
      <c r="AG58" s="65" t="s">
        <v>13</v>
      </c>
      <c r="AH58" s="65" t="s">
        <v>13</v>
      </c>
      <c r="AI58" s="79" t="s">
        <v>13</v>
      </c>
      <c r="AJ58" s="65" t="s">
        <v>13</v>
      </c>
      <c r="AK58" s="65" t="s">
        <v>13</v>
      </c>
      <c r="AL58" s="65" t="s">
        <v>13</v>
      </c>
      <c r="AM58" s="66">
        <f t="shared" si="0"/>
        <v>26</v>
      </c>
      <c r="AN58" s="67">
        <f t="shared" si="1"/>
        <v>0</v>
      </c>
      <c r="AO58" s="68">
        <f t="shared" si="2"/>
        <v>5</v>
      </c>
      <c r="AP58" s="69">
        <f t="shared" si="3"/>
        <v>26</v>
      </c>
      <c r="AQ58" s="54">
        <f>VLOOKUP($D58,[1]SALARY!$B$9:$E$126,1,0)</f>
        <v>5446</v>
      </c>
    </row>
    <row r="59" spans="1:43" s="70" customFormat="1" ht="41.25" customHeight="1" x14ac:dyDescent="0.3">
      <c r="A59" s="71">
        <v>46</v>
      </c>
      <c r="B59" s="60" t="s">
        <v>110</v>
      </c>
      <c r="C59" s="72" t="s">
        <v>118</v>
      </c>
      <c r="D59" s="73">
        <v>5456</v>
      </c>
      <c r="E59" s="74" t="s">
        <v>100</v>
      </c>
      <c r="F59" s="75">
        <v>44124</v>
      </c>
      <c r="G59" s="64" t="s">
        <v>101</v>
      </c>
      <c r="H59" s="65" t="s">
        <v>13</v>
      </c>
      <c r="I59" s="65" t="s">
        <v>13</v>
      </c>
      <c r="J59" s="65" t="s">
        <v>13</v>
      </c>
      <c r="K59" s="65" t="s">
        <v>13</v>
      </c>
      <c r="L59" s="65" t="s">
        <v>241</v>
      </c>
      <c r="M59" s="65" t="s">
        <v>13</v>
      </c>
      <c r="N59" s="65" t="s">
        <v>13</v>
      </c>
      <c r="O59" s="65" t="s">
        <v>13</v>
      </c>
      <c r="P59" s="65" t="s">
        <v>13</v>
      </c>
      <c r="Q59" s="65" t="s">
        <v>241</v>
      </c>
      <c r="R59" s="65" t="s">
        <v>241</v>
      </c>
      <c r="S59" s="65" t="s">
        <v>13</v>
      </c>
      <c r="T59" s="65" t="s">
        <v>13</v>
      </c>
      <c r="U59" s="65" t="s">
        <v>13</v>
      </c>
      <c r="V59" s="65" t="s">
        <v>13</v>
      </c>
      <c r="W59" s="65" t="s">
        <v>13</v>
      </c>
      <c r="X59" s="65" t="s">
        <v>13</v>
      </c>
      <c r="Y59" s="65" t="s">
        <v>13</v>
      </c>
      <c r="Z59" s="65" t="s">
        <v>241</v>
      </c>
      <c r="AA59" s="65" t="s">
        <v>13</v>
      </c>
      <c r="AB59" s="65" t="s">
        <v>13</v>
      </c>
      <c r="AC59" s="65" t="s">
        <v>13</v>
      </c>
      <c r="AD59" s="65" t="s">
        <v>13</v>
      </c>
      <c r="AE59" s="65" t="s">
        <v>13</v>
      </c>
      <c r="AF59" s="65" t="s">
        <v>13</v>
      </c>
      <c r="AG59" s="65" t="s">
        <v>241</v>
      </c>
      <c r="AH59" s="65" t="s">
        <v>13</v>
      </c>
      <c r="AI59" s="79" t="s">
        <v>13</v>
      </c>
      <c r="AJ59" s="65" t="s">
        <v>13</v>
      </c>
      <c r="AK59" s="65" t="s">
        <v>13</v>
      </c>
      <c r="AL59" s="65" t="s">
        <v>13</v>
      </c>
      <c r="AM59" s="66">
        <f t="shared" si="0"/>
        <v>26</v>
      </c>
      <c r="AN59" s="67">
        <f t="shared" si="1"/>
        <v>0</v>
      </c>
      <c r="AO59" s="68">
        <f t="shared" si="2"/>
        <v>5</v>
      </c>
      <c r="AP59" s="69">
        <f t="shared" si="3"/>
        <v>26</v>
      </c>
      <c r="AQ59" s="54">
        <f>VLOOKUP($D59,[1]SALARY!$B$9:$E$126,1,0)</f>
        <v>5456</v>
      </c>
    </row>
    <row r="60" spans="1:43" s="70" customFormat="1" ht="41.25" customHeight="1" x14ac:dyDescent="0.3">
      <c r="A60" s="59">
        <v>47</v>
      </c>
      <c r="B60" s="60" t="s">
        <v>38</v>
      </c>
      <c r="C60" s="72" t="s">
        <v>39</v>
      </c>
      <c r="D60" s="73">
        <v>5264</v>
      </c>
      <c r="E60" s="74" t="s">
        <v>100</v>
      </c>
      <c r="F60" s="75">
        <v>44075</v>
      </c>
      <c r="G60" s="64" t="s">
        <v>10</v>
      </c>
      <c r="H60" s="65" t="s">
        <v>13</v>
      </c>
      <c r="I60" s="65" t="s">
        <v>13</v>
      </c>
      <c r="J60" s="65" t="s">
        <v>241</v>
      </c>
      <c r="K60" s="65" t="s">
        <v>13</v>
      </c>
      <c r="L60" s="65" t="s">
        <v>241</v>
      </c>
      <c r="M60" s="65" t="s">
        <v>13</v>
      </c>
      <c r="N60" s="65" t="s">
        <v>13</v>
      </c>
      <c r="O60" s="65" t="s">
        <v>13</v>
      </c>
      <c r="P60" s="65" t="s">
        <v>13</v>
      </c>
      <c r="Q60" s="65" t="s">
        <v>13</v>
      </c>
      <c r="R60" s="65" t="s">
        <v>13</v>
      </c>
      <c r="S60" s="65" t="s">
        <v>13</v>
      </c>
      <c r="T60" s="65" t="s">
        <v>241</v>
      </c>
      <c r="U60" s="65" t="s">
        <v>13</v>
      </c>
      <c r="V60" s="65" t="s">
        <v>13</v>
      </c>
      <c r="W60" s="65" t="s">
        <v>13</v>
      </c>
      <c r="X60" s="65" t="s">
        <v>13</v>
      </c>
      <c r="Y60" s="65" t="s">
        <v>13</v>
      </c>
      <c r="Z60" s="65" t="s">
        <v>13</v>
      </c>
      <c r="AA60" s="65" t="s">
        <v>241</v>
      </c>
      <c r="AB60" s="65" t="s">
        <v>13</v>
      </c>
      <c r="AC60" s="65" t="s">
        <v>13</v>
      </c>
      <c r="AD60" s="65" t="s">
        <v>13</v>
      </c>
      <c r="AE60" s="65" t="s">
        <v>13</v>
      </c>
      <c r="AF60" s="65" t="s">
        <v>13</v>
      </c>
      <c r="AG60" s="65" t="s">
        <v>13</v>
      </c>
      <c r="AH60" s="65" t="s">
        <v>241</v>
      </c>
      <c r="AI60" s="79" t="s">
        <v>13</v>
      </c>
      <c r="AJ60" s="65" t="s">
        <v>13</v>
      </c>
      <c r="AK60" s="65" t="s">
        <v>13</v>
      </c>
      <c r="AL60" s="65" t="s">
        <v>13</v>
      </c>
      <c r="AM60" s="66">
        <f t="shared" si="0"/>
        <v>26</v>
      </c>
      <c r="AN60" s="67">
        <f t="shared" si="1"/>
        <v>0</v>
      </c>
      <c r="AO60" s="68">
        <f t="shared" si="2"/>
        <v>5</v>
      </c>
      <c r="AP60" s="69">
        <f t="shared" si="3"/>
        <v>26</v>
      </c>
      <c r="AQ60" s="54">
        <f>VLOOKUP($D60,[1]SALARY!$B$9:$E$126,1,0)</f>
        <v>5264</v>
      </c>
    </row>
    <row r="61" spans="1:43" s="77" customFormat="1" ht="41.25" customHeight="1" x14ac:dyDescent="0.3">
      <c r="A61" s="71">
        <v>48</v>
      </c>
      <c r="B61" s="60" t="s">
        <v>68</v>
      </c>
      <c r="C61" s="72" t="s">
        <v>69</v>
      </c>
      <c r="D61" s="73">
        <v>5345</v>
      </c>
      <c r="E61" s="74" t="s">
        <v>99</v>
      </c>
      <c r="F61" s="75">
        <v>44075</v>
      </c>
      <c r="G61" s="64" t="s">
        <v>10</v>
      </c>
      <c r="H61" s="65" t="s">
        <v>13</v>
      </c>
      <c r="I61" s="65" t="s">
        <v>13</v>
      </c>
      <c r="J61" s="65" t="s">
        <v>13</v>
      </c>
      <c r="K61" s="65" t="s">
        <v>13</v>
      </c>
      <c r="L61" s="65" t="s">
        <v>13</v>
      </c>
      <c r="M61" s="65" t="s">
        <v>13</v>
      </c>
      <c r="N61" s="65" t="s">
        <v>241</v>
      </c>
      <c r="O61" s="65" t="s">
        <v>13</v>
      </c>
      <c r="P61" s="65" t="s">
        <v>13</v>
      </c>
      <c r="Q61" s="65" t="s">
        <v>13</v>
      </c>
      <c r="R61" s="65" t="s">
        <v>13</v>
      </c>
      <c r="S61" s="65" t="s">
        <v>13</v>
      </c>
      <c r="T61" s="65" t="s">
        <v>13</v>
      </c>
      <c r="U61" s="65" t="s">
        <v>241</v>
      </c>
      <c r="V61" s="65" t="s">
        <v>13</v>
      </c>
      <c r="W61" s="65" t="s">
        <v>13</v>
      </c>
      <c r="X61" s="65" t="s">
        <v>13</v>
      </c>
      <c r="Y61" s="65" t="s">
        <v>13</v>
      </c>
      <c r="Z61" s="65" t="s">
        <v>13</v>
      </c>
      <c r="AA61" s="65" t="s">
        <v>13</v>
      </c>
      <c r="AB61" s="65" t="s">
        <v>241</v>
      </c>
      <c r="AC61" s="65" t="s">
        <v>13</v>
      </c>
      <c r="AD61" s="65" t="s">
        <v>13</v>
      </c>
      <c r="AE61" s="65" t="s">
        <v>13</v>
      </c>
      <c r="AF61" s="65" t="s">
        <v>13</v>
      </c>
      <c r="AG61" s="65" t="s">
        <v>13</v>
      </c>
      <c r="AH61" s="65" t="s">
        <v>13</v>
      </c>
      <c r="AI61" s="79" t="s">
        <v>241</v>
      </c>
      <c r="AJ61" s="65" t="s">
        <v>13</v>
      </c>
      <c r="AK61" s="65" t="s">
        <v>13</v>
      </c>
      <c r="AL61" s="65" t="s">
        <v>13</v>
      </c>
      <c r="AM61" s="66">
        <f t="shared" si="0"/>
        <v>27</v>
      </c>
      <c r="AN61" s="67">
        <f t="shared" si="1"/>
        <v>0</v>
      </c>
      <c r="AO61" s="68">
        <f t="shared" si="2"/>
        <v>4</v>
      </c>
      <c r="AP61" s="69">
        <f t="shared" si="3"/>
        <v>27</v>
      </c>
      <c r="AQ61" s="54">
        <f>VLOOKUP($D61,[1]SALARY!$B$9:$E$126,1,0)</f>
        <v>5345</v>
      </c>
    </row>
    <row r="62" spans="1:43" s="70" customFormat="1" ht="41.25" customHeight="1" x14ac:dyDescent="0.3">
      <c r="A62" s="59">
        <v>49</v>
      </c>
      <c r="B62" s="60" t="s">
        <v>78</v>
      </c>
      <c r="C62" s="72" t="s">
        <v>79</v>
      </c>
      <c r="D62" s="73">
        <v>5376</v>
      </c>
      <c r="E62" s="74" t="s">
        <v>99</v>
      </c>
      <c r="F62" s="75">
        <v>44075</v>
      </c>
      <c r="G62" s="64" t="s">
        <v>10</v>
      </c>
      <c r="H62" s="65" t="s">
        <v>241</v>
      </c>
      <c r="I62" s="65" t="s">
        <v>13</v>
      </c>
      <c r="J62" s="65" t="s">
        <v>13</v>
      </c>
      <c r="K62" s="65" t="s">
        <v>13</v>
      </c>
      <c r="L62" s="65" t="s">
        <v>13</v>
      </c>
      <c r="M62" s="65" t="s">
        <v>13</v>
      </c>
      <c r="N62" s="65" t="s">
        <v>13</v>
      </c>
      <c r="O62" s="65" t="s">
        <v>241</v>
      </c>
      <c r="P62" s="65" t="s">
        <v>241</v>
      </c>
      <c r="Q62" s="65" t="s">
        <v>13</v>
      </c>
      <c r="R62" s="65" t="s">
        <v>13</v>
      </c>
      <c r="S62" s="65" t="s">
        <v>13</v>
      </c>
      <c r="T62" s="65" t="s">
        <v>13</v>
      </c>
      <c r="U62" s="65" t="s">
        <v>241</v>
      </c>
      <c r="V62" s="65" t="s">
        <v>241</v>
      </c>
      <c r="W62" s="65" t="s">
        <v>13</v>
      </c>
      <c r="X62" s="65" t="s">
        <v>13</v>
      </c>
      <c r="Y62" s="65" t="s">
        <v>13</v>
      </c>
      <c r="Z62" s="65" t="s">
        <v>13</v>
      </c>
      <c r="AA62" s="65" t="s">
        <v>13</v>
      </c>
      <c r="AB62" s="65" t="s">
        <v>241</v>
      </c>
      <c r="AC62" s="65" t="s">
        <v>13</v>
      </c>
      <c r="AD62" s="65" t="s">
        <v>241</v>
      </c>
      <c r="AE62" s="65" t="s">
        <v>13</v>
      </c>
      <c r="AF62" s="65" t="s">
        <v>13</v>
      </c>
      <c r="AG62" s="65" t="s">
        <v>13</v>
      </c>
      <c r="AH62" s="65" t="s">
        <v>13</v>
      </c>
      <c r="AI62" s="79" t="s">
        <v>241</v>
      </c>
      <c r="AJ62" s="65" t="s">
        <v>13</v>
      </c>
      <c r="AK62" s="65" t="s">
        <v>13</v>
      </c>
      <c r="AL62" s="65" t="s">
        <v>13</v>
      </c>
      <c r="AM62" s="66">
        <f t="shared" si="0"/>
        <v>23</v>
      </c>
      <c r="AN62" s="67">
        <f t="shared" si="1"/>
        <v>0</v>
      </c>
      <c r="AO62" s="68">
        <f t="shared" si="2"/>
        <v>8</v>
      </c>
      <c r="AP62" s="69">
        <f t="shared" si="3"/>
        <v>23</v>
      </c>
      <c r="AQ62" s="54">
        <f>VLOOKUP($D62,[1]SALARY!$B$9:$E$126,1,0)</f>
        <v>5376</v>
      </c>
    </row>
    <row r="63" spans="1:43" s="70" customFormat="1" ht="41.25" customHeight="1" x14ac:dyDescent="0.3">
      <c r="A63" s="71">
        <v>50</v>
      </c>
      <c r="B63" s="60" t="s">
        <v>46</v>
      </c>
      <c r="C63" s="72" t="s">
        <v>47</v>
      </c>
      <c r="D63" s="73">
        <v>5361</v>
      </c>
      <c r="E63" s="74" t="s">
        <v>99</v>
      </c>
      <c r="F63" s="75">
        <v>44075</v>
      </c>
      <c r="G63" s="64" t="s">
        <v>10</v>
      </c>
      <c r="H63" s="65" t="s">
        <v>13</v>
      </c>
      <c r="I63" s="65" t="s">
        <v>13</v>
      </c>
      <c r="J63" s="65" t="s">
        <v>241</v>
      </c>
      <c r="K63" s="65" t="s">
        <v>13</v>
      </c>
      <c r="L63" s="65" t="s">
        <v>13</v>
      </c>
      <c r="M63" s="65" t="s">
        <v>13</v>
      </c>
      <c r="N63" s="65" t="s">
        <v>13</v>
      </c>
      <c r="O63" s="65" t="s">
        <v>13</v>
      </c>
      <c r="P63" s="65" t="s">
        <v>13</v>
      </c>
      <c r="Q63" s="65" t="s">
        <v>241</v>
      </c>
      <c r="R63" s="65" t="s">
        <v>241</v>
      </c>
      <c r="S63" s="65" t="s">
        <v>241</v>
      </c>
      <c r="T63" s="65" t="s">
        <v>241</v>
      </c>
      <c r="U63" s="65" t="s">
        <v>241</v>
      </c>
      <c r="V63" s="65" t="s">
        <v>241</v>
      </c>
      <c r="W63" s="65" t="s">
        <v>241</v>
      </c>
      <c r="X63" s="65" t="s">
        <v>241</v>
      </c>
      <c r="Y63" s="65" t="s">
        <v>13</v>
      </c>
      <c r="Z63" s="65" t="s">
        <v>13</v>
      </c>
      <c r="AA63" s="65" t="s">
        <v>13</v>
      </c>
      <c r="AB63" s="65" t="s">
        <v>13</v>
      </c>
      <c r="AC63" s="65" t="s">
        <v>13</v>
      </c>
      <c r="AD63" s="65" t="s">
        <v>13</v>
      </c>
      <c r="AE63" s="65" t="s">
        <v>241</v>
      </c>
      <c r="AF63" s="65" t="s">
        <v>13</v>
      </c>
      <c r="AG63" s="65" t="s">
        <v>13</v>
      </c>
      <c r="AH63" s="65" t="s">
        <v>13</v>
      </c>
      <c r="AI63" s="79" t="s">
        <v>13</v>
      </c>
      <c r="AJ63" s="65" t="s">
        <v>13</v>
      </c>
      <c r="AK63" s="65" t="s">
        <v>241</v>
      </c>
      <c r="AL63" s="65" t="s">
        <v>13</v>
      </c>
      <c r="AM63" s="66">
        <f t="shared" si="0"/>
        <v>20</v>
      </c>
      <c r="AN63" s="67">
        <f t="shared" si="1"/>
        <v>0</v>
      </c>
      <c r="AO63" s="68">
        <f t="shared" si="2"/>
        <v>11</v>
      </c>
      <c r="AP63" s="69">
        <f t="shared" si="3"/>
        <v>20</v>
      </c>
      <c r="AQ63" s="54">
        <f>VLOOKUP($D63,[1]SALARY!$B$9:$E$126,1,0)</f>
        <v>5361</v>
      </c>
    </row>
    <row r="64" spans="1:43" s="70" customFormat="1" ht="41.25" customHeight="1" x14ac:dyDescent="0.3">
      <c r="A64" s="59">
        <v>51</v>
      </c>
      <c r="B64" s="60" t="s">
        <v>114</v>
      </c>
      <c r="C64" s="72" t="s">
        <v>121</v>
      </c>
      <c r="D64" s="73">
        <v>5462</v>
      </c>
      <c r="E64" s="74" t="s">
        <v>99</v>
      </c>
      <c r="F64" s="75">
        <v>44124</v>
      </c>
      <c r="G64" s="64" t="s">
        <v>10</v>
      </c>
      <c r="H64" s="65" t="s">
        <v>13</v>
      </c>
      <c r="I64" s="65" t="s">
        <v>13</v>
      </c>
      <c r="J64" s="65" t="s">
        <v>13</v>
      </c>
      <c r="K64" s="65" t="s">
        <v>241</v>
      </c>
      <c r="L64" s="65" t="s">
        <v>13</v>
      </c>
      <c r="M64" s="65" t="s">
        <v>241</v>
      </c>
      <c r="N64" s="65" t="s">
        <v>13</v>
      </c>
      <c r="O64" s="65" t="s">
        <v>13</v>
      </c>
      <c r="P64" s="65" t="s">
        <v>13</v>
      </c>
      <c r="Q64" s="65" t="s">
        <v>13</v>
      </c>
      <c r="R64" s="65" t="s">
        <v>13</v>
      </c>
      <c r="S64" s="65" t="s">
        <v>13</v>
      </c>
      <c r="T64" s="65" t="s">
        <v>241</v>
      </c>
      <c r="U64" s="65" t="s">
        <v>241</v>
      </c>
      <c r="V64" s="65" t="s">
        <v>13</v>
      </c>
      <c r="W64" s="65" t="s">
        <v>13</v>
      </c>
      <c r="X64" s="65" t="s">
        <v>13</v>
      </c>
      <c r="Y64" s="65" t="s">
        <v>13</v>
      </c>
      <c r="Z64" s="65" t="s">
        <v>13</v>
      </c>
      <c r="AA64" s="65" t="s">
        <v>13</v>
      </c>
      <c r="AB64" s="65" t="s">
        <v>13</v>
      </c>
      <c r="AC64" s="65" t="s">
        <v>241</v>
      </c>
      <c r="AD64" s="65" t="s">
        <v>13</v>
      </c>
      <c r="AE64" s="65" t="s">
        <v>13</v>
      </c>
      <c r="AF64" s="65" t="s">
        <v>13</v>
      </c>
      <c r="AG64" s="65" t="s">
        <v>13</v>
      </c>
      <c r="AH64" s="65" t="s">
        <v>13</v>
      </c>
      <c r="AI64" s="79" t="s">
        <v>13</v>
      </c>
      <c r="AJ64" s="65" t="s">
        <v>241</v>
      </c>
      <c r="AK64" s="65" t="s">
        <v>13</v>
      </c>
      <c r="AL64" s="65" t="s">
        <v>13</v>
      </c>
      <c r="AM64" s="66">
        <f t="shared" si="0"/>
        <v>25</v>
      </c>
      <c r="AN64" s="67">
        <f t="shared" si="1"/>
        <v>0</v>
      </c>
      <c r="AO64" s="68">
        <f t="shared" si="2"/>
        <v>6</v>
      </c>
      <c r="AP64" s="69">
        <f t="shared" si="3"/>
        <v>25</v>
      </c>
      <c r="AQ64" s="54">
        <f>VLOOKUP($D64,[1]SALARY!$B$9:$E$126,1,0)</f>
        <v>5462</v>
      </c>
    </row>
    <row r="65" spans="1:43" s="70" customFormat="1" ht="41.25" customHeight="1" x14ac:dyDescent="0.3">
      <c r="A65" s="71">
        <v>52</v>
      </c>
      <c r="B65" s="60" t="s">
        <v>124</v>
      </c>
      <c r="C65" s="72" t="s">
        <v>125</v>
      </c>
      <c r="D65" s="73">
        <v>5470</v>
      </c>
      <c r="E65" s="74" t="s">
        <v>100</v>
      </c>
      <c r="F65" s="75">
        <v>44134</v>
      </c>
      <c r="G65" s="64" t="s">
        <v>101</v>
      </c>
      <c r="H65" s="65" t="s">
        <v>13</v>
      </c>
      <c r="I65" s="65" t="s">
        <v>13</v>
      </c>
      <c r="J65" s="65" t="s">
        <v>13</v>
      </c>
      <c r="K65" s="65" t="s">
        <v>13</v>
      </c>
      <c r="L65" s="65" t="s">
        <v>241</v>
      </c>
      <c r="M65" s="65" t="s">
        <v>13</v>
      </c>
      <c r="N65" s="65" t="s">
        <v>13</v>
      </c>
      <c r="O65" s="65" t="s">
        <v>13</v>
      </c>
      <c r="P65" s="65" t="s">
        <v>13</v>
      </c>
      <c r="Q65" s="65" t="s">
        <v>13</v>
      </c>
      <c r="R65" s="65" t="s">
        <v>241</v>
      </c>
      <c r="S65" s="65" t="s">
        <v>13</v>
      </c>
      <c r="T65" s="65" t="s">
        <v>13</v>
      </c>
      <c r="U65" s="65" t="s">
        <v>13</v>
      </c>
      <c r="V65" s="65" t="s">
        <v>13</v>
      </c>
      <c r="W65" s="65" t="s">
        <v>13</v>
      </c>
      <c r="X65" s="65" t="s">
        <v>13</v>
      </c>
      <c r="Y65" s="65" t="s">
        <v>13</v>
      </c>
      <c r="Z65" s="65" t="s">
        <v>241</v>
      </c>
      <c r="AA65" s="65" t="s">
        <v>13</v>
      </c>
      <c r="AB65" s="65" t="s">
        <v>13</v>
      </c>
      <c r="AC65" s="65" t="s">
        <v>13</v>
      </c>
      <c r="AD65" s="65" t="s">
        <v>13</v>
      </c>
      <c r="AE65" s="65" t="s">
        <v>13</v>
      </c>
      <c r="AF65" s="65" t="s">
        <v>13</v>
      </c>
      <c r="AG65" s="65" t="s">
        <v>241</v>
      </c>
      <c r="AH65" s="65" t="s">
        <v>13</v>
      </c>
      <c r="AI65" s="79" t="s">
        <v>13</v>
      </c>
      <c r="AJ65" s="65" t="s">
        <v>13</v>
      </c>
      <c r="AK65" s="65" t="s">
        <v>13</v>
      </c>
      <c r="AL65" s="65" t="s">
        <v>13</v>
      </c>
      <c r="AM65" s="66">
        <f t="shared" si="0"/>
        <v>27</v>
      </c>
      <c r="AN65" s="67">
        <f t="shared" si="1"/>
        <v>0</v>
      </c>
      <c r="AO65" s="68">
        <f t="shared" si="2"/>
        <v>4</v>
      </c>
      <c r="AP65" s="69">
        <f t="shared" si="3"/>
        <v>27</v>
      </c>
      <c r="AQ65" s="54">
        <f>VLOOKUP($D65,[1]SALARY!$B$9:$E$126,1,0)</f>
        <v>5470</v>
      </c>
    </row>
    <row r="66" spans="1:43" s="70" customFormat="1" ht="41.25" customHeight="1" x14ac:dyDescent="0.3">
      <c r="A66" s="59">
        <v>53</v>
      </c>
      <c r="B66" s="60" t="s">
        <v>123</v>
      </c>
      <c r="C66" s="72" t="s">
        <v>126</v>
      </c>
      <c r="D66" s="73">
        <v>5472</v>
      </c>
      <c r="E66" s="74" t="s">
        <v>99</v>
      </c>
      <c r="F66" s="75">
        <v>44134</v>
      </c>
      <c r="G66" s="64" t="s">
        <v>10</v>
      </c>
      <c r="H66" s="65" t="s">
        <v>13</v>
      </c>
      <c r="I66" s="65" t="s">
        <v>241</v>
      </c>
      <c r="J66" s="65" t="s">
        <v>13</v>
      </c>
      <c r="K66" s="65" t="s">
        <v>13</v>
      </c>
      <c r="L66" s="65" t="s">
        <v>13</v>
      </c>
      <c r="M66" s="65" t="s">
        <v>13</v>
      </c>
      <c r="N66" s="65" t="s">
        <v>13</v>
      </c>
      <c r="O66" s="65" t="s">
        <v>13</v>
      </c>
      <c r="P66" s="65" t="s">
        <v>241</v>
      </c>
      <c r="Q66" s="65" t="s">
        <v>13</v>
      </c>
      <c r="R66" s="65" t="s">
        <v>241</v>
      </c>
      <c r="S66" s="65" t="s">
        <v>13</v>
      </c>
      <c r="T66" s="65" t="s">
        <v>13</v>
      </c>
      <c r="U66" s="65" t="s">
        <v>13</v>
      </c>
      <c r="V66" s="65" t="s">
        <v>13</v>
      </c>
      <c r="W66" s="65" t="s">
        <v>241</v>
      </c>
      <c r="X66" s="65" t="s">
        <v>13</v>
      </c>
      <c r="Y66" s="65" t="s">
        <v>13</v>
      </c>
      <c r="Z66" s="65" t="s">
        <v>13</v>
      </c>
      <c r="AA66" s="65" t="s">
        <v>13</v>
      </c>
      <c r="AB66" s="65" t="s">
        <v>13</v>
      </c>
      <c r="AC66" s="65" t="s">
        <v>13</v>
      </c>
      <c r="AD66" s="65" t="s">
        <v>241</v>
      </c>
      <c r="AE66" s="65" t="s">
        <v>13</v>
      </c>
      <c r="AF66" s="65" t="s">
        <v>13</v>
      </c>
      <c r="AG66" s="65" t="s">
        <v>13</v>
      </c>
      <c r="AH66" s="65" t="s">
        <v>13</v>
      </c>
      <c r="AI66" s="79" t="s">
        <v>13</v>
      </c>
      <c r="AJ66" s="65" t="s">
        <v>13</v>
      </c>
      <c r="AK66" s="65" t="s">
        <v>13</v>
      </c>
      <c r="AL66" s="65" t="s">
        <v>241</v>
      </c>
      <c r="AM66" s="66">
        <f t="shared" si="0"/>
        <v>25</v>
      </c>
      <c r="AN66" s="67">
        <f t="shared" si="1"/>
        <v>0</v>
      </c>
      <c r="AO66" s="68">
        <f t="shared" si="2"/>
        <v>6</v>
      </c>
      <c r="AP66" s="69">
        <f t="shared" si="3"/>
        <v>25</v>
      </c>
      <c r="AQ66" s="54">
        <f>VLOOKUP($D66,[1]SALARY!$B$9:$E$126,1,0)</f>
        <v>5472</v>
      </c>
    </row>
    <row r="67" spans="1:43" s="70" customFormat="1" ht="41.25" customHeight="1" x14ac:dyDescent="0.3">
      <c r="A67" s="71">
        <v>54</v>
      </c>
      <c r="B67" s="60" t="s">
        <v>127</v>
      </c>
      <c r="C67" s="72" t="s">
        <v>128</v>
      </c>
      <c r="D67" s="73">
        <v>5478</v>
      </c>
      <c r="E67" s="74" t="s">
        <v>99</v>
      </c>
      <c r="F67" s="75">
        <v>44145</v>
      </c>
      <c r="G67" s="64" t="s">
        <v>10</v>
      </c>
      <c r="H67" s="65" t="s">
        <v>13</v>
      </c>
      <c r="I67" s="65" t="s">
        <v>13</v>
      </c>
      <c r="J67" s="65" t="s">
        <v>241</v>
      </c>
      <c r="K67" s="65" t="s">
        <v>13</v>
      </c>
      <c r="L67" s="65" t="s">
        <v>13</v>
      </c>
      <c r="M67" s="65" t="s">
        <v>13</v>
      </c>
      <c r="N67" s="65" t="s">
        <v>13</v>
      </c>
      <c r="O67" s="65" t="s">
        <v>13</v>
      </c>
      <c r="P67" s="65" t="s">
        <v>13</v>
      </c>
      <c r="Q67" s="65" t="s">
        <v>241</v>
      </c>
      <c r="R67" s="65" t="s">
        <v>13</v>
      </c>
      <c r="S67" s="65" t="s">
        <v>13</v>
      </c>
      <c r="T67" s="65" t="s">
        <v>13</v>
      </c>
      <c r="U67" s="65" t="s">
        <v>13</v>
      </c>
      <c r="V67" s="65" t="s">
        <v>13</v>
      </c>
      <c r="W67" s="65" t="s">
        <v>13</v>
      </c>
      <c r="X67" s="65" t="s">
        <v>241</v>
      </c>
      <c r="Y67" s="65" t="s">
        <v>13</v>
      </c>
      <c r="Z67" s="65" t="s">
        <v>13</v>
      </c>
      <c r="AA67" s="65" t="s">
        <v>13</v>
      </c>
      <c r="AB67" s="65" t="s">
        <v>13</v>
      </c>
      <c r="AC67" s="65" t="s">
        <v>13</v>
      </c>
      <c r="AD67" s="65" t="s">
        <v>13</v>
      </c>
      <c r="AE67" s="65" t="s">
        <v>241</v>
      </c>
      <c r="AF67" s="65" t="s">
        <v>13</v>
      </c>
      <c r="AG67" s="65" t="s">
        <v>13</v>
      </c>
      <c r="AH67" s="65" t="s">
        <v>13</v>
      </c>
      <c r="AI67" s="79" t="s">
        <v>13</v>
      </c>
      <c r="AJ67" s="65" t="s">
        <v>13</v>
      </c>
      <c r="AK67" s="65" t="s">
        <v>13</v>
      </c>
      <c r="AL67" s="65" t="s">
        <v>241</v>
      </c>
      <c r="AM67" s="66">
        <f t="shared" si="0"/>
        <v>26</v>
      </c>
      <c r="AN67" s="67">
        <f t="shared" si="1"/>
        <v>0</v>
      </c>
      <c r="AO67" s="68">
        <f t="shared" si="2"/>
        <v>5</v>
      </c>
      <c r="AP67" s="69">
        <f t="shared" si="3"/>
        <v>26</v>
      </c>
      <c r="AQ67" s="54">
        <f>VLOOKUP($D67,[1]SALARY!$B$9:$E$126,1,0)</f>
        <v>5478</v>
      </c>
    </row>
    <row r="68" spans="1:43" s="70" customFormat="1" ht="41.25" customHeight="1" x14ac:dyDescent="0.3">
      <c r="A68" s="59">
        <v>55</v>
      </c>
      <c r="B68" s="60" t="s">
        <v>129</v>
      </c>
      <c r="C68" s="72" t="s">
        <v>116</v>
      </c>
      <c r="D68" s="73">
        <v>5488</v>
      </c>
      <c r="E68" s="74" t="s">
        <v>99</v>
      </c>
      <c r="F68" s="75">
        <v>44153</v>
      </c>
      <c r="G68" s="64" t="s">
        <v>10</v>
      </c>
      <c r="H68" s="65" t="s">
        <v>241</v>
      </c>
      <c r="I68" s="65" t="s">
        <v>241</v>
      </c>
      <c r="J68" s="65" t="s">
        <v>13</v>
      </c>
      <c r="K68" s="65" t="s">
        <v>13</v>
      </c>
      <c r="L68" s="65" t="s">
        <v>13</v>
      </c>
      <c r="M68" s="65" t="s">
        <v>13</v>
      </c>
      <c r="N68" s="65" t="s">
        <v>13</v>
      </c>
      <c r="O68" s="65" t="s">
        <v>13</v>
      </c>
      <c r="P68" s="65" t="s">
        <v>241</v>
      </c>
      <c r="Q68" s="65" t="s">
        <v>13</v>
      </c>
      <c r="R68" s="65" t="s">
        <v>13</v>
      </c>
      <c r="S68" s="65" t="s">
        <v>13</v>
      </c>
      <c r="T68" s="65" t="s">
        <v>13</v>
      </c>
      <c r="U68" s="65" t="s">
        <v>13</v>
      </c>
      <c r="V68" s="65" t="s">
        <v>13</v>
      </c>
      <c r="W68" s="65" t="s">
        <v>241</v>
      </c>
      <c r="X68" s="65" t="s">
        <v>241</v>
      </c>
      <c r="Y68" s="65" t="s">
        <v>13</v>
      </c>
      <c r="Z68" s="65" t="s">
        <v>13</v>
      </c>
      <c r="AA68" s="65" t="s">
        <v>13</v>
      </c>
      <c r="AB68" s="65" t="s">
        <v>13</v>
      </c>
      <c r="AC68" s="65" t="s">
        <v>13</v>
      </c>
      <c r="AD68" s="65" t="s">
        <v>241</v>
      </c>
      <c r="AE68" s="65" t="s">
        <v>13</v>
      </c>
      <c r="AF68" s="65" t="s">
        <v>13</v>
      </c>
      <c r="AG68" s="65" t="s">
        <v>13</v>
      </c>
      <c r="AH68" s="65" t="s">
        <v>13</v>
      </c>
      <c r="AI68" s="79" t="s">
        <v>13</v>
      </c>
      <c r="AJ68" s="65" t="s">
        <v>13</v>
      </c>
      <c r="AK68" s="65" t="s">
        <v>241</v>
      </c>
      <c r="AL68" s="65" t="s">
        <v>13</v>
      </c>
      <c r="AM68" s="66">
        <f t="shared" si="0"/>
        <v>24</v>
      </c>
      <c r="AN68" s="67">
        <f t="shared" si="1"/>
        <v>0</v>
      </c>
      <c r="AO68" s="68">
        <f t="shared" si="2"/>
        <v>7</v>
      </c>
      <c r="AP68" s="69">
        <f t="shared" si="3"/>
        <v>24</v>
      </c>
      <c r="AQ68" s="54">
        <f>VLOOKUP($D68,[1]SALARY!$B$9:$E$126,1,0)</f>
        <v>5488</v>
      </c>
    </row>
    <row r="69" spans="1:43" s="70" customFormat="1" ht="41.25" customHeight="1" x14ac:dyDescent="0.3">
      <c r="A69" s="71">
        <v>56</v>
      </c>
      <c r="B69" s="60" t="s">
        <v>131</v>
      </c>
      <c r="C69" s="72" t="s">
        <v>132</v>
      </c>
      <c r="D69" s="73">
        <v>5340</v>
      </c>
      <c r="E69" s="74" t="s">
        <v>99</v>
      </c>
      <c r="F69" s="75">
        <v>44075</v>
      </c>
      <c r="G69" s="64" t="s">
        <v>10</v>
      </c>
      <c r="H69" s="65" t="s">
        <v>241</v>
      </c>
      <c r="I69" s="65" t="s">
        <v>13</v>
      </c>
      <c r="J69" s="65" t="s">
        <v>13</v>
      </c>
      <c r="K69" s="65" t="s">
        <v>241</v>
      </c>
      <c r="L69" s="65" t="s">
        <v>241</v>
      </c>
      <c r="M69" s="65" t="s">
        <v>241</v>
      </c>
      <c r="N69" s="65" t="s">
        <v>241</v>
      </c>
      <c r="O69" s="65" t="s">
        <v>241</v>
      </c>
      <c r="P69" s="65" t="s">
        <v>241</v>
      </c>
      <c r="Q69" s="65" t="s">
        <v>241</v>
      </c>
      <c r="R69" s="65" t="s">
        <v>241</v>
      </c>
      <c r="S69" s="65" t="s">
        <v>241</v>
      </c>
      <c r="T69" s="65" t="s">
        <v>241</v>
      </c>
      <c r="U69" s="65" t="s">
        <v>13</v>
      </c>
      <c r="V69" s="65" t="s">
        <v>13</v>
      </c>
      <c r="W69" s="65" t="s">
        <v>241</v>
      </c>
      <c r="X69" s="65" t="s">
        <v>241</v>
      </c>
      <c r="Y69" s="65" t="s">
        <v>241</v>
      </c>
      <c r="Z69" s="65" t="s">
        <v>13</v>
      </c>
      <c r="AA69" s="65" t="s">
        <v>241</v>
      </c>
      <c r="AB69" s="65" t="s">
        <v>241</v>
      </c>
      <c r="AC69" s="65" t="s">
        <v>241</v>
      </c>
      <c r="AD69" s="65" t="s">
        <v>241</v>
      </c>
      <c r="AE69" s="65" t="s">
        <v>241</v>
      </c>
      <c r="AF69" s="65" t="s">
        <v>241</v>
      </c>
      <c r="AG69" s="65" t="s">
        <v>241</v>
      </c>
      <c r="AH69" s="65" t="s">
        <v>241</v>
      </c>
      <c r="AI69" s="65" t="s">
        <v>241</v>
      </c>
      <c r="AJ69" s="65" t="s">
        <v>241</v>
      </c>
      <c r="AK69" s="65" t="s">
        <v>241</v>
      </c>
      <c r="AL69" s="65" t="s">
        <v>241</v>
      </c>
      <c r="AM69" s="66">
        <f t="shared" si="0"/>
        <v>5</v>
      </c>
      <c r="AN69" s="67">
        <f t="shared" si="1"/>
        <v>0</v>
      </c>
      <c r="AO69" s="68">
        <f t="shared" si="2"/>
        <v>26</v>
      </c>
      <c r="AP69" s="69">
        <f t="shared" si="3"/>
        <v>5</v>
      </c>
      <c r="AQ69" s="54">
        <f>VLOOKUP($D69,[1]SALARY!$B$9:$E$126,1,0)</f>
        <v>5340</v>
      </c>
    </row>
    <row r="70" spans="1:43" s="70" customFormat="1" ht="41.25" customHeight="1" x14ac:dyDescent="0.3">
      <c r="A70" s="59">
        <v>57</v>
      </c>
      <c r="B70" s="60" t="s">
        <v>133</v>
      </c>
      <c r="C70" s="72" t="s">
        <v>134</v>
      </c>
      <c r="D70" s="73">
        <v>5518</v>
      </c>
      <c r="E70" s="74" t="s">
        <v>99</v>
      </c>
      <c r="F70" s="75">
        <v>44175</v>
      </c>
      <c r="G70" s="64" t="s">
        <v>10</v>
      </c>
      <c r="H70" s="65" t="s">
        <v>13</v>
      </c>
      <c r="I70" s="65" t="s">
        <v>241</v>
      </c>
      <c r="J70" s="65" t="s">
        <v>13</v>
      </c>
      <c r="K70" s="65" t="s">
        <v>13</v>
      </c>
      <c r="L70" s="65" t="s">
        <v>241</v>
      </c>
      <c r="M70" s="65" t="s">
        <v>13</v>
      </c>
      <c r="N70" s="65" t="s">
        <v>13</v>
      </c>
      <c r="O70" s="65" t="s">
        <v>13</v>
      </c>
      <c r="P70" s="65" t="s">
        <v>13</v>
      </c>
      <c r="Q70" s="65" t="s">
        <v>241</v>
      </c>
      <c r="R70" s="65" t="s">
        <v>13</v>
      </c>
      <c r="S70" s="65" t="s">
        <v>241</v>
      </c>
      <c r="T70" s="65" t="s">
        <v>13</v>
      </c>
      <c r="U70" s="65" t="s">
        <v>13</v>
      </c>
      <c r="V70" s="65" t="s">
        <v>13</v>
      </c>
      <c r="W70" s="65" t="s">
        <v>13</v>
      </c>
      <c r="X70" s="65" t="s">
        <v>13</v>
      </c>
      <c r="Y70" s="65" t="s">
        <v>13</v>
      </c>
      <c r="Z70" s="65" t="s">
        <v>241</v>
      </c>
      <c r="AA70" s="65" t="s">
        <v>13</v>
      </c>
      <c r="AB70" s="65" t="s">
        <v>13</v>
      </c>
      <c r="AC70" s="65" t="s">
        <v>13</v>
      </c>
      <c r="AD70" s="65" t="s">
        <v>13</v>
      </c>
      <c r="AE70" s="65" t="s">
        <v>13</v>
      </c>
      <c r="AF70" s="65" t="s">
        <v>13</v>
      </c>
      <c r="AG70" s="65" t="s">
        <v>13</v>
      </c>
      <c r="AH70" s="65" t="s">
        <v>241</v>
      </c>
      <c r="AI70" s="79" t="s">
        <v>13</v>
      </c>
      <c r="AJ70" s="65" t="s">
        <v>13</v>
      </c>
      <c r="AK70" s="65" t="s">
        <v>13</v>
      </c>
      <c r="AL70" s="65" t="s">
        <v>13</v>
      </c>
      <c r="AM70" s="66">
        <f t="shared" si="0"/>
        <v>25</v>
      </c>
      <c r="AN70" s="67">
        <f t="shared" si="1"/>
        <v>0</v>
      </c>
      <c r="AO70" s="68">
        <f t="shared" si="2"/>
        <v>6</v>
      </c>
      <c r="AP70" s="69">
        <f t="shared" si="3"/>
        <v>25</v>
      </c>
      <c r="AQ70" s="54">
        <f>VLOOKUP($D70,[1]SALARY!$B$9:$E$126,1,0)</f>
        <v>5518</v>
      </c>
    </row>
    <row r="71" spans="1:43" s="70" customFormat="1" ht="41.25" customHeight="1" x14ac:dyDescent="0.3">
      <c r="A71" s="71">
        <v>58</v>
      </c>
      <c r="B71" s="60" t="s">
        <v>137</v>
      </c>
      <c r="C71" s="72" t="s">
        <v>138</v>
      </c>
      <c r="D71" s="73">
        <v>5398</v>
      </c>
      <c r="E71" s="74" t="s">
        <v>99</v>
      </c>
      <c r="F71" s="75">
        <v>44075</v>
      </c>
      <c r="G71" s="64" t="s">
        <v>10</v>
      </c>
      <c r="H71" s="65" t="s">
        <v>13</v>
      </c>
      <c r="I71" s="65" t="s">
        <v>13</v>
      </c>
      <c r="J71" s="65" t="s">
        <v>13</v>
      </c>
      <c r="K71" s="65" t="s">
        <v>241</v>
      </c>
      <c r="L71" s="65" t="s">
        <v>13</v>
      </c>
      <c r="M71" s="65" t="s">
        <v>13</v>
      </c>
      <c r="N71" s="65" t="s">
        <v>13</v>
      </c>
      <c r="O71" s="65" t="s">
        <v>13</v>
      </c>
      <c r="P71" s="65" t="s">
        <v>13</v>
      </c>
      <c r="Q71" s="65" t="s">
        <v>13</v>
      </c>
      <c r="R71" s="65" t="s">
        <v>241</v>
      </c>
      <c r="S71" s="65" t="s">
        <v>13</v>
      </c>
      <c r="T71" s="65" t="s">
        <v>13</v>
      </c>
      <c r="U71" s="65" t="s">
        <v>13</v>
      </c>
      <c r="V71" s="65" t="s">
        <v>13</v>
      </c>
      <c r="W71" s="65" t="s">
        <v>13</v>
      </c>
      <c r="X71" s="65" t="s">
        <v>13</v>
      </c>
      <c r="Y71" s="65" t="s">
        <v>241</v>
      </c>
      <c r="Z71" s="65" t="s">
        <v>241</v>
      </c>
      <c r="AA71" s="65" t="s">
        <v>13</v>
      </c>
      <c r="AB71" s="65" t="s">
        <v>13</v>
      </c>
      <c r="AC71" s="65" t="s">
        <v>241</v>
      </c>
      <c r="AD71" s="65" t="s">
        <v>13</v>
      </c>
      <c r="AE71" s="65" t="s">
        <v>13</v>
      </c>
      <c r="AF71" s="65" t="s">
        <v>13</v>
      </c>
      <c r="AG71" s="65" t="s">
        <v>241</v>
      </c>
      <c r="AH71" s="65" t="s">
        <v>13</v>
      </c>
      <c r="AI71" s="79" t="s">
        <v>13</v>
      </c>
      <c r="AJ71" s="65" t="s">
        <v>13</v>
      </c>
      <c r="AK71" s="65" t="s">
        <v>13</v>
      </c>
      <c r="AL71" s="65" t="s">
        <v>13</v>
      </c>
      <c r="AM71" s="66">
        <f t="shared" si="0"/>
        <v>25</v>
      </c>
      <c r="AN71" s="67">
        <f t="shared" si="1"/>
        <v>0</v>
      </c>
      <c r="AO71" s="68">
        <f t="shared" si="2"/>
        <v>6</v>
      </c>
      <c r="AP71" s="69">
        <f t="shared" si="3"/>
        <v>25</v>
      </c>
      <c r="AQ71" s="54">
        <f>VLOOKUP($D71,[1]SALARY!$B$9:$E$126,1,0)</f>
        <v>5398</v>
      </c>
    </row>
    <row r="72" spans="1:43" s="70" customFormat="1" ht="41.25" customHeight="1" x14ac:dyDescent="0.3">
      <c r="A72" s="59">
        <v>59</v>
      </c>
      <c r="B72" s="60" t="s">
        <v>130</v>
      </c>
      <c r="C72" s="72" t="s">
        <v>139</v>
      </c>
      <c r="D72" s="73">
        <v>5510</v>
      </c>
      <c r="E72" s="74" t="s">
        <v>99</v>
      </c>
      <c r="F72" s="75">
        <v>44171</v>
      </c>
      <c r="G72" s="64" t="s">
        <v>10</v>
      </c>
      <c r="H72" s="65" t="s">
        <v>241</v>
      </c>
      <c r="I72" s="65" t="s">
        <v>241</v>
      </c>
      <c r="J72" s="65" t="s">
        <v>241</v>
      </c>
      <c r="K72" s="65" t="s">
        <v>13</v>
      </c>
      <c r="L72" s="65" t="s">
        <v>13</v>
      </c>
      <c r="M72" s="65" t="s">
        <v>13</v>
      </c>
      <c r="N72" s="65" t="s">
        <v>13</v>
      </c>
      <c r="O72" s="65" t="s">
        <v>241</v>
      </c>
      <c r="P72" s="65" t="s">
        <v>241</v>
      </c>
      <c r="Q72" s="65" t="s">
        <v>13</v>
      </c>
      <c r="R72" s="65" t="s">
        <v>13</v>
      </c>
      <c r="S72" s="65" t="s">
        <v>13</v>
      </c>
      <c r="T72" s="65" t="s">
        <v>13</v>
      </c>
      <c r="U72" s="65" t="s">
        <v>13</v>
      </c>
      <c r="V72" s="65" t="s">
        <v>13</v>
      </c>
      <c r="W72" s="65" t="s">
        <v>241</v>
      </c>
      <c r="X72" s="65" t="s">
        <v>13</v>
      </c>
      <c r="Y72" s="65" t="s">
        <v>241</v>
      </c>
      <c r="Z72" s="65" t="s">
        <v>13</v>
      </c>
      <c r="AA72" s="65" t="s">
        <v>241</v>
      </c>
      <c r="AB72" s="65" t="s">
        <v>241</v>
      </c>
      <c r="AC72" s="65" t="s">
        <v>241</v>
      </c>
      <c r="AD72" s="65" t="s">
        <v>241</v>
      </c>
      <c r="AE72" s="65" t="s">
        <v>241</v>
      </c>
      <c r="AF72" s="65" t="s">
        <v>241</v>
      </c>
      <c r="AG72" s="65" t="s">
        <v>241</v>
      </c>
      <c r="AH72" s="65" t="s">
        <v>241</v>
      </c>
      <c r="AI72" s="79" t="s">
        <v>241</v>
      </c>
      <c r="AJ72" s="65" t="s">
        <v>241</v>
      </c>
      <c r="AK72" s="65" t="s">
        <v>241</v>
      </c>
      <c r="AL72" s="65" t="s">
        <v>241</v>
      </c>
      <c r="AM72" s="66">
        <f t="shared" si="0"/>
        <v>12</v>
      </c>
      <c r="AN72" s="67">
        <f t="shared" si="1"/>
        <v>0</v>
      </c>
      <c r="AO72" s="68">
        <f t="shared" si="2"/>
        <v>19</v>
      </c>
      <c r="AP72" s="69">
        <f t="shared" si="3"/>
        <v>12</v>
      </c>
      <c r="AQ72" s="54">
        <f>VLOOKUP($D72,[1]SALARY!$B$9:$E$126,1,0)</f>
        <v>5510</v>
      </c>
    </row>
    <row r="73" spans="1:43" s="70" customFormat="1" ht="41.25" customHeight="1" x14ac:dyDescent="0.3">
      <c r="A73" s="71">
        <v>60</v>
      </c>
      <c r="B73" s="60" t="s">
        <v>140</v>
      </c>
      <c r="C73" s="72" t="s">
        <v>141</v>
      </c>
      <c r="D73" s="73">
        <v>5523</v>
      </c>
      <c r="E73" s="74" t="s">
        <v>99</v>
      </c>
      <c r="F73" s="75">
        <v>44180</v>
      </c>
      <c r="G73" s="64" t="s">
        <v>10</v>
      </c>
      <c r="H73" s="65" t="s">
        <v>13</v>
      </c>
      <c r="I73" s="65" t="s">
        <v>13</v>
      </c>
      <c r="J73" s="65" t="s">
        <v>241</v>
      </c>
      <c r="K73" s="65" t="s">
        <v>13</v>
      </c>
      <c r="L73" s="65" t="s">
        <v>13</v>
      </c>
      <c r="M73" s="65" t="s">
        <v>13</v>
      </c>
      <c r="N73" s="65" t="s">
        <v>13</v>
      </c>
      <c r="O73" s="65" t="s">
        <v>13</v>
      </c>
      <c r="P73" s="65" t="s">
        <v>13</v>
      </c>
      <c r="Q73" s="65" t="s">
        <v>241</v>
      </c>
      <c r="R73" s="65" t="s">
        <v>13</v>
      </c>
      <c r="S73" s="65" t="s">
        <v>13</v>
      </c>
      <c r="T73" s="65" t="s">
        <v>13</v>
      </c>
      <c r="U73" s="65" t="s">
        <v>13</v>
      </c>
      <c r="V73" s="65" t="s">
        <v>13</v>
      </c>
      <c r="W73" s="65" t="s">
        <v>13</v>
      </c>
      <c r="X73" s="65" t="s">
        <v>241</v>
      </c>
      <c r="Y73" s="65" t="s">
        <v>13</v>
      </c>
      <c r="Z73" s="65" t="s">
        <v>13</v>
      </c>
      <c r="AA73" s="65" t="s">
        <v>13</v>
      </c>
      <c r="AB73" s="65" t="s">
        <v>13</v>
      </c>
      <c r="AC73" s="65" t="s">
        <v>13</v>
      </c>
      <c r="AD73" s="65" t="s">
        <v>13</v>
      </c>
      <c r="AE73" s="65" t="s">
        <v>241</v>
      </c>
      <c r="AF73" s="65" t="s">
        <v>13</v>
      </c>
      <c r="AG73" s="65" t="s">
        <v>13</v>
      </c>
      <c r="AH73" s="65" t="s">
        <v>13</v>
      </c>
      <c r="AI73" s="79" t="s">
        <v>13</v>
      </c>
      <c r="AJ73" s="65" t="s">
        <v>13</v>
      </c>
      <c r="AK73" s="65" t="s">
        <v>13</v>
      </c>
      <c r="AL73" s="65" t="s">
        <v>241</v>
      </c>
      <c r="AM73" s="66">
        <f t="shared" si="0"/>
        <v>26</v>
      </c>
      <c r="AN73" s="67">
        <f t="shared" si="1"/>
        <v>0</v>
      </c>
      <c r="AO73" s="68">
        <f t="shared" si="2"/>
        <v>5</v>
      </c>
      <c r="AP73" s="69">
        <f t="shared" si="3"/>
        <v>26</v>
      </c>
      <c r="AQ73" s="54">
        <f>VLOOKUP($D73,[1]SALARY!$B$9:$E$126,1,0)</f>
        <v>5523</v>
      </c>
    </row>
    <row r="74" spans="1:43" s="70" customFormat="1" ht="41.25" customHeight="1" x14ac:dyDescent="0.3">
      <c r="A74" s="59">
        <v>61</v>
      </c>
      <c r="B74" s="60" t="s">
        <v>114</v>
      </c>
      <c r="C74" s="72" t="s">
        <v>145</v>
      </c>
      <c r="D74" s="73">
        <v>5529</v>
      </c>
      <c r="E74" s="74" t="s">
        <v>99</v>
      </c>
      <c r="F74" s="75">
        <v>44186</v>
      </c>
      <c r="G74" s="64" t="s">
        <v>10</v>
      </c>
      <c r="H74" s="65" t="s">
        <v>241</v>
      </c>
      <c r="I74" s="65" t="s">
        <v>13</v>
      </c>
      <c r="J74" s="65" t="s">
        <v>241</v>
      </c>
      <c r="K74" s="65" t="s">
        <v>13</v>
      </c>
      <c r="L74" s="65" t="s">
        <v>13</v>
      </c>
      <c r="M74" s="65" t="s">
        <v>13</v>
      </c>
      <c r="N74" s="65" t="s">
        <v>241</v>
      </c>
      <c r="O74" s="65" t="s">
        <v>13</v>
      </c>
      <c r="P74" s="65" t="s">
        <v>13</v>
      </c>
      <c r="Q74" s="65" t="s">
        <v>13</v>
      </c>
      <c r="R74" s="65" t="s">
        <v>13</v>
      </c>
      <c r="S74" s="65" t="s">
        <v>13</v>
      </c>
      <c r="T74" s="65" t="s">
        <v>13</v>
      </c>
      <c r="U74" s="65" t="s">
        <v>241</v>
      </c>
      <c r="V74" s="65" t="s">
        <v>13</v>
      </c>
      <c r="W74" s="65" t="s">
        <v>13</v>
      </c>
      <c r="X74" s="65" t="s">
        <v>13</v>
      </c>
      <c r="Y74" s="65" t="s">
        <v>13</v>
      </c>
      <c r="Z74" s="65" t="s">
        <v>13</v>
      </c>
      <c r="AA74" s="65" t="s">
        <v>13</v>
      </c>
      <c r="AB74" s="65" t="s">
        <v>241</v>
      </c>
      <c r="AC74" s="65" t="s">
        <v>13</v>
      </c>
      <c r="AD74" s="65" t="s">
        <v>13</v>
      </c>
      <c r="AE74" s="65" t="s">
        <v>13</v>
      </c>
      <c r="AF74" s="65" t="s">
        <v>13</v>
      </c>
      <c r="AG74" s="65" t="s">
        <v>13</v>
      </c>
      <c r="AH74" s="65" t="s">
        <v>13</v>
      </c>
      <c r="AI74" s="79" t="s">
        <v>241</v>
      </c>
      <c r="AJ74" s="65" t="s">
        <v>241</v>
      </c>
      <c r="AK74" s="65" t="s">
        <v>13</v>
      </c>
      <c r="AL74" s="65" t="s">
        <v>13</v>
      </c>
      <c r="AM74" s="66">
        <f t="shared" si="0"/>
        <v>24</v>
      </c>
      <c r="AN74" s="67">
        <f t="shared" si="1"/>
        <v>0</v>
      </c>
      <c r="AO74" s="68">
        <f t="shared" si="2"/>
        <v>7</v>
      </c>
      <c r="AP74" s="69">
        <f t="shared" si="3"/>
        <v>24</v>
      </c>
      <c r="AQ74" s="54">
        <f>VLOOKUP($D74,[1]SALARY!$B$9:$E$126,1,0)</f>
        <v>5529</v>
      </c>
    </row>
    <row r="75" spans="1:43" s="70" customFormat="1" ht="41.25" customHeight="1" x14ac:dyDescent="0.3">
      <c r="A75" s="71">
        <v>62</v>
      </c>
      <c r="B75" s="60" t="s">
        <v>146</v>
      </c>
      <c r="C75" s="72" t="s">
        <v>84</v>
      </c>
      <c r="D75" s="73">
        <v>5559</v>
      </c>
      <c r="E75" s="74" t="s">
        <v>99</v>
      </c>
      <c r="F75" s="75" t="s">
        <v>181</v>
      </c>
      <c r="G75" s="64" t="s">
        <v>10</v>
      </c>
      <c r="H75" s="65" t="s">
        <v>13</v>
      </c>
      <c r="I75" s="65" t="s">
        <v>13</v>
      </c>
      <c r="J75" s="65" t="s">
        <v>13</v>
      </c>
      <c r="K75" s="65" t="s">
        <v>13</v>
      </c>
      <c r="L75" s="65" t="s">
        <v>241</v>
      </c>
      <c r="M75" s="65" t="s">
        <v>13</v>
      </c>
      <c r="N75" s="65" t="s">
        <v>13</v>
      </c>
      <c r="O75" s="65" t="s">
        <v>13</v>
      </c>
      <c r="P75" s="65" t="s">
        <v>13</v>
      </c>
      <c r="Q75" s="65" t="s">
        <v>13</v>
      </c>
      <c r="R75" s="65" t="s">
        <v>13</v>
      </c>
      <c r="S75" s="65" t="s">
        <v>241</v>
      </c>
      <c r="T75" s="65" t="s">
        <v>13</v>
      </c>
      <c r="U75" s="65" t="s">
        <v>13</v>
      </c>
      <c r="V75" s="65" t="s">
        <v>13</v>
      </c>
      <c r="W75" s="65" t="s">
        <v>13</v>
      </c>
      <c r="X75" s="65" t="s">
        <v>13</v>
      </c>
      <c r="Y75" s="65" t="s">
        <v>13</v>
      </c>
      <c r="Z75" s="65" t="s">
        <v>241</v>
      </c>
      <c r="AA75" s="65" t="s">
        <v>13</v>
      </c>
      <c r="AB75" s="65" t="s">
        <v>13</v>
      </c>
      <c r="AC75" s="65" t="s">
        <v>13</v>
      </c>
      <c r="AD75" s="65" t="s">
        <v>13</v>
      </c>
      <c r="AE75" s="65" t="s">
        <v>13</v>
      </c>
      <c r="AF75" s="65" t="s">
        <v>13</v>
      </c>
      <c r="AG75" s="65" t="s">
        <v>241</v>
      </c>
      <c r="AH75" s="65" t="s">
        <v>13</v>
      </c>
      <c r="AI75" s="79" t="s">
        <v>13</v>
      </c>
      <c r="AJ75" s="65" t="s">
        <v>13</v>
      </c>
      <c r="AK75" s="65" t="s">
        <v>13</v>
      </c>
      <c r="AL75" s="65" t="s">
        <v>13</v>
      </c>
      <c r="AM75" s="66">
        <f t="shared" si="0"/>
        <v>27</v>
      </c>
      <c r="AN75" s="67">
        <f t="shared" si="1"/>
        <v>0</v>
      </c>
      <c r="AO75" s="68">
        <f t="shared" si="2"/>
        <v>4</v>
      </c>
      <c r="AP75" s="69">
        <f t="shared" si="3"/>
        <v>27</v>
      </c>
      <c r="AQ75" s="54">
        <f>VLOOKUP($D75,[1]SALARY!$B$9:$E$126,1,0)</f>
        <v>5559</v>
      </c>
    </row>
    <row r="76" spans="1:43" s="70" customFormat="1" ht="41.25" customHeight="1" x14ac:dyDescent="0.3">
      <c r="A76" s="59">
        <v>63</v>
      </c>
      <c r="B76" s="60" t="s">
        <v>142</v>
      </c>
      <c r="C76" s="72" t="s">
        <v>147</v>
      </c>
      <c r="D76" s="73">
        <v>5560</v>
      </c>
      <c r="E76" s="74" t="s">
        <v>99</v>
      </c>
      <c r="F76" s="75" t="s">
        <v>181</v>
      </c>
      <c r="G76" s="64" t="s">
        <v>10</v>
      </c>
      <c r="H76" s="65" t="s">
        <v>13</v>
      </c>
      <c r="I76" s="65" t="s">
        <v>13</v>
      </c>
      <c r="J76" s="65" t="s">
        <v>13</v>
      </c>
      <c r="K76" s="65" t="s">
        <v>241</v>
      </c>
      <c r="L76" s="65" t="s">
        <v>13</v>
      </c>
      <c r="M76" s="65" t="s">
        <v>13</v>
      </c>
      <c r="N76" s="65" t="s">
        <v>13</v>
      </c>
      <c r="O76" s="65" t="s">
        <v>13</v>
      </c>
      <c r="P76" s="65" t="s">
        <v>13</v>
      </c>
      <c r="Q76" s="65" t="s">
        <v>13</v>
      </c>
      <c r="R76" s="65" t="s">
        <v>241</v>
      </c>
      <c r="S76" s="65" t="s">
        <v>13</v>
      </c>
      <c r="T76" s="65" t="s">
        <v>13</v>
      </c>
      <c r="U76" s="65" t="s">
        <v>13</v>
      </c>
      <c r="V76" s="65" t="s">
        <v>13</v>
      </c>
      <c r="W76" s="65" t="s">
        <v>13</v>
      </c>
      <c r="X76" s="65" t="s">
        <v>13</v>
      </c>
      <c r="Y76" s="65" t="s">
        <v>241</v>
      </c>
      <c r="Z76" s="65" t="s">
        <v>13</v>
      </c>
      <c r="AA76" s="65" t="s">
        <v>13</v>
      </c>
      <c r="AB76" s="65" t="s">
        <v>13</v>
      </c>
      <c r="AC76" s="65" t="s">
        <v>241</v>
      </c>
      <c r="AD76" s="65" t="s">
        <v>13</v>
      </c>
      <c r="AE76" s="65" t="s">
        <v>13</v>
      </c>
      <c r="AF76" s="65" t="s">
        <v>13</v>
      </c>
      <c r="AG76" s="65" t="s">
        <v>241</v>
      </c>
      <c r="AH76" s="65" t="s">
        <v>13</v>
      </c>
      <c r="AI76" s="79" t="s">
        <v>13</v>
      </c>
      <c r="AJ76" s="65" t="s">
        <v>13</v>
      </c>
      <c r="AK76" s="65" t="s">
        <v>13</v>
      </c>
      <c r="AL76" s="65" t="s">
        <v>13</v>
      </c>
      <c r="AM76" s="66">
        <f t="shared" si="0"/>
        <v>26</v>
      </c>
      <c r="AN76" s="67">
        <f t="shared" si="1"/>
        <v>0</v>
      </c>
      <c r="AO76" s="68">
        <f t="shared" si="2"/>
        <v>5</v>
      </c>
      <c r="AP76" s="69">
        <f t="shared" si="3"/>
        <v>26</v>
      </c>
      <c r="AQ76" s="54">
        <f>VLOOKUP($D76,[1]SALARY!$B$9:$E$126,1,0)</f>
        <v>5560</v>
      </c>
    </row>
    <row r="77" spans="1:43" s="70" customFormat="1" ht="41.25" customHeight="1" x14ac:dyDescent="0.3">
      <c r="A77" s="71">
        <v>64</v>
      </c>
      <c r="B77" s="60" t="s">
        <v>114</v>
      </c>
      <c r="C77" s="72" t="s">
        <v>148</v>
      </c>
      <c r="D77" s="73">
        <v>5570</v>
      </c>
      <c r="E77" s="74" t="s">
        <v>99</v>
      </c>
      <c r="F77" s="75">
        <v>44224</v>
      </c>
      <c r="G77" s="64" t="s">
        <v>10</v>
      </c>
      <c r="H77" s="65" t="s">
        <v>13</v>
      </c>
      <c r="I77" s="65" t="s">
        <v>241</v>
      </c>
      <c r="J77" s="65" t="s">
        <v>13</v>
      </c>
      <c r="K77" s="65" t="s">
        <v>241</v>
      </c>
      <c r="L77" s="65" t="s">
        <v>13</v>
      </c>
      <c r="M77" s="65" t="s">
        <v>13</v>
      </c>
      <c r="N77" s="65" t="s">
        <v>241</v>
      </c>
      <c r="O77" s="65" t="s">
        <v>241</v>
      </c>
      <c r="P77" s="65" t="s">
        <v>13</v>
      </c>
      <c r="Q77" s="65" t="s">
        <v>13</v>
      </c>
      <c r="R77" s="65" t="s">
        <v>241</v>
      </c>
      <c r="S77" s="65" t="s">
        <v>241</v>
      </c>
      <c r="T77" s="65" t="s">
        <v>13</v>
      </c>
      <c r="U77" s="65" t="s">
        <v>13</v>
      </c>
      <c r="V77" s="65" t="s">
        <v>13</v>
      </c>
      <c r="W77" s="65" t="s">
        <v>13</v>
      </c>
      <c r="X77" s="65" t="s">
        <v>241</v>
      </c>
      <c r="Y77" s="65" t="s">
        <v>241</v>
      </c>
      <c r="Z77" s="65" t="s">
        <v>13</v>
      </c>
      <c r="AA77" s="65" t="s">
        <v>241</v>
      </c>
      <c r="AB77" s="65" t="s">
        <v>13</v>
      </c>
      <c r="AC77" s="65" t="s">
        <v>241</v>
      </c>
      <c r="AD77" s="65" t="s">
        <v>241</v>
      </c>
      <c r="AE77" s="65" t="s">
        <v>13</v>
      </c>
      <c r="AF77" s="65" t="s">
        <v>13</v>
      </c>
      <c r="AG77" s="65" t="s">
        <v>13</v>
      </c>
      <c r="AH77" s="65" t="s">
        <v>241</v>
      </c>
      <c r="AI77" s="79" t="s">
        <v>13</v>
      </c>
      <c r="AJ77" s="65" t="s">
        <v>13</v>
      </c>
      <c r="AK77" s="65" t="s">
        <v>13</v>
      </c>
      <c r="AL77" s="65" t="s">
        <v>13</v>
      </c>
      <c r="AM77" s="66">
        <f t="shared" ref="AM77:AM125" si="4">COUNTIF(H77:AL77,"P")*1</f>
        <v>19</v>
      </c>
      <c r="AN77" s="67">
        <f t="shared" ref="AN77:AN125" si="5">COUNTIF(H77:AL77,"OFF")*1</f>
        <v>0</v>
      </c>
      <c r="AO77" s="68">
        <f t="shared" ref="AO77:AO125" si="6">COUNTIF(H77:AL77,"A")*1</f>
        <v>12</v>
      </c>
      <c r="AP77" s="69">
        <f t="shared" si="3"/>
        <v>19</v>
      </c>
      <c r="AQ77" s="54">
        <f>VLOOKUP($D77,[1]SALARY!$B$9:$E$126,1,0)</f>
        <v>5570</v>
      </c>
    </row>
    <row r="78" spans="1:43" s="70" customFormat="1" ht="41.25" customHeight="1" x14ac:dyDescent="0.3">
      <c r="A78" s="59">
        <v>65</v>
      </c>
      <c r="B78" s="60" t="s">
        <v>149</v>
      </c>
      <c r="C78" s="72" t="s">
        <v>150</v>
      </c>
      <c r="D78" s="73">
        <v>5574</v>
      </c>
      <c r="E78" s="74" t="s">
        <v>99</v>
      </c>
      <c r="F78" s="75">
        <v>44226</v>
      </c>
      <c r="G78" s="64" t="s">
        <v>10</v>
      </c>
      <c r="H78" s="65" t="s">
        <v>241</v>
      </c>
      <c r="I78" s="65" t="s">
        <v>13</v>
      </c>
      <c r="J78" s="65" t="s">
        <v>13</v>
      </c>
      <c r="K78" s="65" t="s">
        <v>13</v>
      </c>
      <c r="L78" s="65" t="s">
        <v>13</v>
      </c>
      <c r="M78" s="65" t="s">
        <v>13</v>
      </c>
      <c r="N78" s="65" t="s">
        <v>13</v>
      </c>
      <c r="O78" s="65" t="s">
        <v>241</v>
      </c>
      <c r="P78" s="65" t="s">
        <v>13</v>
      </c>
      <c r="Q78" s="65" t="s">
        <v>241</v>
      </c>
      <c r="R78" s="65" t="s">
        <v>13</v>
      </c>
      <c r="S78" s="65" t="s">
        <v>13</v>
      </c>
      <c r="T78" s="65" t="s">
        <v>13</v>
      </c>
      <c r="U78" s="65" t="s">
        <v>13</v>
      </c>
      <c r="V78" s="65" t="s">
        <v>241</v>
      </c>
      <c r="W78" s="65" t="s">
        <v>13</v>
      </c>
      <c r="X78" s="65" t="s">
        <v>13</v>
      </c>
      <c r="Y78" s="65" t="s">
        <v>13</v>
      </c>
      <c r="Z78" s="65" t="s">
        <v>13</v>
      </c>
      <c r="AA78" s="65" t="s">
        <v>13</v>
      </c>
      <c r="AB78" s="65" t="s">
        <v>13</v>
      </c>
      <c r="AC78" s="65" t="s">
        <v>241</v>
      </c>
      <c r="AD78" s="65" t="s">
        <v>13</v>
      </c>
      <c r="AE78" s="65" t="s">
        <v>13</v>
      </c>
      <c r="AF78" s="65" t="s">
        <v>13</v>
      </c>
      <c r="AG78" s="65" t="s">
        <v>13</v>
      </c>
      <c r="AH78" s="65" t="s">
        <v>13</v>
      </c>
      <c r="AI78" s="79" t="s">
        <v>13</v>
      </c>
      <c r="AJ78" s="65" t="s">
        <v>241</v>
      </c>
      <c r="AK78" s="65" t="s">
        <v>13</v>
      </c>
      <c r="AL78" s="65" t="s">
        <v>241</v>
      </c>
      <c r="AM78" s="66">
        <f t="shared" si="4"/>
        <v>24</v>
      </c>
      <c r="AN78" s="67">
        <f t="shared" si="5"/>
        <v>0</v>
      </c>
      <c r="AO78" s="68">
        <f t="shared" si="6"/>
        <v>7</v>
      </c>
      <c r="AP78" s="69">
        <f t="shared" ref="AP78:AP125" si="7">AM78+AN78</f>
        <v>24</v>
      </c>
      <c r="AQ78" s="54">
        <f>VLOOKUP($D78,[1]SALARY!$B$9:$E$126,1,0)</f>
        <v>5574</v>
      </c>
    </row>
    <row r="79" spans="1:43" s="70" customFormat="1" ht="41.25" customHeight="1" x14ac:dyDescent="0.3">
      <c r="A79" s="71">
        <v>66</v>
      </c>
      <c r="B79" s="60" t="s">
        <v>151</v>
      </c>
      <c r="C79" s="72" t="s">
        <v>152</v>
      </c>
      <c r="D79" s="73">
        <v>5583</v>
      </c>
      <c r="E79" s="74" t="s">
        <v>99</v>
      </c>
      <c r="F79" s="75">
        <v>44239</v>
      </c>
      <c r="G79" s="64" t="s">
        <v>10</v>
      </c>
      <c r="H79" s="65" t="s">
        <v>13</v>
      </c>
      <c r="I79" s="65" t="s">
        <v>13</v>
      </c>
      <c r="J79" s="65" t="s">
        <v>13</v>
      </c>
      <c r="K79" s="79" t="s">
        <v>241</v>
      </c>
      <c r="L79" s="79" t="s">
        <v>13</v>
      </c>
      <c r="M79" s="79" t="s">
        <v>13</v>
      </c>
      <c r="N79" s="79" t="s">
        <v>13</v>
      </c>
      <c r="O79" s="79" t="s">
        <v>13</v>
      </c>
      <c r="P79" s="79" t="s">
        <v>13</v>
      </c>
      <c r="Q79" s="79" t="s">
        <v>13</v>
      </c>
      <c r="R79" s="79" t="s">
        <v>241</v>
      </c>
      <c r="S79" s="79" t="s">
        <v>13</v>
      </c>
      <c r="T79" s="79" t="s">
        <v>13</v>
      </c>
      <c r="U79" s="79" t="s">
        <v>13</v>
      </c>
      <c r="V79" s="80" t="s">
        <v>13</v>
      </c>
      <c r="W79" s="65" t="s">
        <v>13</v>
      </c>
      <c r="X79" s="65" t="s">
        <v>13</v>
      </c>
      <c r="Y79" s="65" t="s">
        <v>241</v>
      </c>
      <c r="Z79" s="65" t="s">
        <v>13</v>
      </c>
      <c r="AA79" s="65" t="s">
        <v>13</v>
      </c>
      <c r="AB79" s="65" t="s">
        <v>13</v>
      </c>
      <c r="AC79" s="65" t="s">
        <v>13</v>
      </c>
      <c r="AD79" s="65" t="s">
        <v>13</v>
      </c>
      <c r="AE79" s="65" t="s">
        <v>13</v>
      </c>
      <c r="AF79" s="65" t="s">
        <v>241</v>
      </c>
      <c r="AG79" s="65" t="s">
        <v>13</v>
      </c>
      <c r="AH79" s="65" t="s">
        <v>13</v>
      </c>
      <c r="AI79" s="79" t="s">
        <v>13</v>
      </c>
      <c r="AJ79" s="65" t="s">
        <v>13</v>
      </c>
      <c r="AK79" s="65" t="s">
        <v>13</v>
      </c>
      <c r="AL79" s="65" t="s">
        <v>13</v>
      </c>
      <c r="AM79" s="66">
        <f t="shared" si="4"/>
        <v>27</v>
      </c>
      <c r="AN79" s="67">
        <f t="shared" si="5"/>
        <v>0</v>
      </c>
      <c r="AO79" s="68">
        <f t="shared" si="6"/>
        <v>4</v>
      </c>
      <c r="AP79" s="69">
        <f t="shared" si="7"/>
        <v>27</v>
      </c>
      <c r="AQ79" s="54">
        <f>VLOOKUP($D79,[1]SALARY!$B$9:$E$126,1,0)</f>
        <v>5583</v>
      </c>
    </row>
    <row r="80" spans="1:43" s="70" customFormat="1" ht="41.25" customHeight="1" x14ac:dyDescent="0.3">
      <c r="A80" s="59">
        <v>67</v>
      </c>
      <c r="B80" s="60" t="s">
        <v>153</v>
      </c>
      <c r="C80" s="72" t="s">
        <v>154</v>
      </c>
      <c r="D80" s="73">
        <v>5584</v>
      </c>
      <c r="E80" s="74" t="s">
        <v>99</v>
      </c>
      <c r="F80" s="75">
        <v>44239</v>
      </c>
      <c r="G80" s="64" t="s">
        <v>10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79"/>
      <c r="AJ80" s="65"/>
      <c r="AK80" s="65"/>
      <c r="AL80" s="65"/>
      <c r="AM80" s="66">
        <f t="shared" si="4"/>
        <v>0</v>
      </c>
      <c r="AN80" s="67">
        <f t="shared" si="5"/>
        <v>0</v>
      </c>
      <c r="AO80" s="68">
        <f t="shared" si="6"/>
        <v>0</v>
      </c>
      <c r="AP80" s="69">
        <f t="shared" si="7"/>
        <v>0</v>
      </c>
      <c r="AQ80" s="54" t="e">
        <f>VLOOKUP($D80,[1]SALARY!$B$9:$E$126,1,0)</f>
        <v>#N/A</v>
      </c>
    </row>
    <row r="81" spans="1:43" s="70" customFormat="1" ht="41.25" customHeight="1" x14ac:dyDescent="0.3">
      <c r="A81" s="71">
        <v>68</v>
      </c>
      <c r="B81" s="60" t="s">
        <v>155</v>
      </c>
      <c r="C81" s="72" t="s">
        <v>156</v>
      </c>
      <c r="D81" s="73">
        <v>5588</v>
      </c>
      <c r="E81" s="74" t="s">
        <v>99</v>
      </c>
      <c r="F81" s="75">
        <v>44250</v>
      </c>
      <c r="G81" s="64" t="s">
        <v>10</v>
      </c>
      <c r="H81" s="65" t="s">
        <v>241</v>
      </c>
      <c r="I81" s="65" t="s">
        <v>241</v>
      </c>
      <c r="J81" s="65" t="s">
        <v>13</v>
      </c>
      <c r="K81" s="65" t="s">
        <v>241</v>
      </c>
      <c r="L81" s="65" t="s">
        <v>13</v>
      </c>
      <c r="M81" s="65" t="s">
        <v>13</v>
      </c>
      <c r="N81" s="65" t="s">
        <v>13</v>
      </c>
      <c r="O81" s="65" t="s">
        <v>241</v>
      </c>
      <c r="P81" s="65" t="s">
        <v>241</v>
      </c>
      <c r="Q81" s="65" t="s">
        <v>13</v>
      </c>
      <c r="R81" s="65" t="s">
        <v>13</v>
      </c>
      <c r="S81" s="65" t="s">
        <v>13</v>
      </c>
      <c r="T81" s="65" t="s">
        <v>13</v>
      </c>
      <c r="U81" s="65" t="s">
        <v>241</v>
      </c>
      <c r="V81" s="65" t="s">
        <v>241</v>
      </c>
      <c r="W81" s="65" t="s">
        <v>13</v>
      </c>
      <c r="X81" s="65" t="s">
        <v>13</v>
      </c>
      <c r="Y81" s="65" t="s">
        <v>241</v>
      </c>
      <c r="Z81" s="65" t="s">
        <v>13</v>
      </c>
      <c r="AA81" s="65" t="s">
        <v>13</v>
      </c>
      <c r="AB81" s="65" t="s">
        <v>241</v>
      </c>
      <c r="AC81" s="65" t="s">
        <v>13</v>
      </c>
      <c r="AD81" s="65" t="s">
        <v>13</v>
      </c>
      <c r="AE81" s="65" t="s">
        <v>13</v>
      </c>
      <c r="AF81" s="65" t="s">
        <v>13</v>
      </c>
      <c r="AG81" s="65" t="s">
        <v>13</v>
      </c>
      <c r="AH81" s="65" t="s">
        <v>13</v>
      </c>
      <c r="AI81" s="79" t="s">
        <v>241</v>
      </c>
      <c r="AJ81" s="65" t="s">
        <v>13</v>
      </c>
      <c r="AK81" s="65" t="s">
        <v>13</v>
      </c>
      <c r="AL81" s="65" t="s">
        <v>13</v>
      </c>
      <c r="AM81" s="66">
        <f t="shared" si="4"/>
        <v>21</v>
      </c>
      <c r="AN81" s="67">
        <f t="shared" si="5"/>
        <v>0</v>
      </c>
      <c r="AO81" s="68">
        <f t="shared" si="6"/>
        <v>10</v>
      </c>
      <c r="AP81" s="69">
        <f t="shared" si="7"/>
        <v>21</v>
      </c>
      <c r="AQ81" s="54">
        <f>VLOOKUP($D81,[1]SALARY!$B$9:$E$126,1,0)</f>
        <v>5588</v>
      </c>
    </row>
    <row r="82" spans="1:43" s="70" customFormat="1" ht="41.25" customHeight="1" x14ac:dyDescent="0.3">
      <c r="A82" s="59">
        <v>69</v>
      </c>
      <c r="B82" s="60" t="s">
        <v>157</v>
      </c>
      <c r="C82" s="72" t="s">
        <v>158</v>
      </c>
      <c r="D82" s="73">
        <v>5714</v>
      </c>
      <c r="E82" s="74" t="s">
        <v>99</v>
      </c>
      <c r="F82" s="75">
        <v>44317</v>
      </c>
      <c r="G82" s="64" t="s">
        <v>10</v>
      </c>
      <c r="H82" s="65" t="s">
        <v>241</v>
      </c>
      <c r="I82" s="65" t="s">
        <v>13</v>
      </c>
      <c r="J82" s="65" t="s">
        <v>13</v>
      </c>
      <c r="K82" s="65" t="s">
        <v>13</v>
      </c>
      <c r="L82" s="65" t="s">
        <v>13</v>
      </c>
      <c r="M82" s="65" t="s">
        <v>13</v>
      </c>
      <c r="N82" s="65" t="s">
        <v>13</v>
      </c>
      <c r="O82" s="65" t="s">
        <v>241</v>
      </c>
      <c r="P82" s="65" t="s">
        <v>13</v>
      </c>
      <c r="Q82" s="65" t="s">
        <v>13</v>
      </c>
      <c r="R82" s="65" t="s">
        <v>13</v>
      </c>
      <c r="S82" s="65" t="s">
        <v>241</v>
      </c>
      <c r="T82" s="65" t="s">
        <v>13</v>
      </c>
      <c r="U82" s="65" t="s">
        <v>13</v>
      </c>
      <c r="V82" s="65" t="s">
        <v>241</v>
      </c>
      <c r="W82" s="65" t="s">
        <v>241</v>
      </c>
      <c r="X82" s="65" t="s">
        <v>13</v>
      </c>
      <c r="Y82" s="65" t="s">
        <v>241</v>
      </c>
      <c r="Z82" s="65" t="s">
        <v>13</v>
      </c>
      <c r="AA82" s="65" t="s">
        <v>13</v>
      </c>
      <c r="AB82" s="65" t="s">
        <v>13</v>
      </c>
      <c r="AC82" s="65" t="s">
        <v>241</v>
      </c>
      <c r="AD82" s="65" t="s">
        <v>13</v>
      </c>
      <c r="AE82" s="65" t="s">
        <v>13</v>
      </c>
      <c r="AF82" s="65" t="s">
        <v>13</v>
      </c>
      <c r="AG82" s="65" t="s">
        <v>13</v>
      </c>
      <c r="AH82" s="65" t="s">
        <v>13</v>
      </c>
      <c r="AI82" s="79" t="s">
        <v>13</v>
      </c>
      <c r="AJ82" s="65" t="s">
        <v>241</v>
      </c>
      <c r="AK82" s="65" t="s">
        <v>13</v>
      </c>
      <c r="AL82" s="65" t="s">
        <v>13</v>
      </c>
      <c r="AM82" s="66">
        <f t="shared" si="4"/>
        <v>23</v>
      </c>
      <c r="AN82" s="67">
        <f t="shared" si="5"/>
        <v>0</v>
      </c>
      <c r="AO82" s="68">
        <f t="shared" si="6"/>
        <v>8</v>
      </c>
      <c r="AP82" s="69">
        <f t="shared" si="7"/>
        <v>23</v>
      </c>
      <c r="AQ82" s="54">
        <f>VLOOKUP($D82,[1]SALARY!$B$9:$E$126,1,0)</f>
        <v>5714</v>
      </c>
    </row>
    <row r="83" spans="1:43" s="70" customFormat="1" ht="41.25" customHeight="1" x14ac:dyDescent="0.3">
      <c r="A83" s="59">
        <v>70</v>
      </c>
      <c r="B83" s="60" t="s">
        <v>238</v>
      </c>
      <c r="C83" s="72"/>
      <c r="D83" s="73">
        <v>5572</v>
      </c>
      <c r="E83" s="74" t="s">
        <v>99</v>
      </c>
      <c r="F83" s="75"/>
      <c r="G83" s="64" t="s">
        <v>10</v>
      </c>
      <c r="H83" s="65" t="s">
        <v>13</v>
      </c>
      <c r="I83" s="65" t="s">
        <v>13</v>
      </c>
      <c r="J83" s="65" t="s">
        <v>241</v>
      </c>
      <c r="K83" s="65" t="s">
        <v>13</v>
      </c>
      <c r="L83" s="65" t="s">
        <v>241</v>
      </c>
      <c r="M83" s="65" t="s">
        <v>241</v>
      </c>
      <c r="N83" s="65" t="s">
        <v>241</v>
      </c>
      <c r="O83" s="65" t="s">
        <v>13</v>
      </c>
      <c r="P83" s="65" t="s">
        <v>13</v>
      </c>
      <c r="Q83" s="65" t="s">
        <v>241</v>
      </c>
      <c r="R83" s="65" t="s">
        <v>241</v>
      </c>
      <c r="S83" s="65" t="s">
        <v>13</v>
      </c>
      <c r="T83" s="65" t="s">
        <v>13</v>
      </c>
      <c r="U83" s="65" t="s">
        <v>13</v>
      </c>
      <c r="V83" s="65" t="s">
        <v>241</v>
      </c>
      <c r="W83" s="65" t="s">
        <v>13</v>
      </c>
      <c r="X83" s="65" t="s">
        <v>241</v>
      </c>
      <c r="Y83" s="65" t="s">
        <v>13</v>
      </c>
      <c r="Z83" s="65" t="s">
        <v>241</v>
      </c>
      <c r="AA83" s="65" t="s">
        <v>241</v>
      </c>
      <c r="AB83" s="65" t="s">
        <v>13</v>
      </c>
      <c r="AC83" s="65" t="s">
        <v>13</v>
      </c>
      <c r="AD83" s="65" t="s">
        <v>13</v>
      </c>
      <c r="AE83" s="65" t="s">
        <v>13</v>
      </c>
      <c r="AF83" s="65" t="s">
        <v>13</v>
      </c>
      <c r="AG83" s="65" t="s">
        <v>13</v>
      </c>
      <c r="AH83" s="65" t="s">
        <v>241</v>
      </c>
      <c r="AI83" s="79" t="s">
        <v>13</v>
      </c>
      <c r="AJ83" s="65" t="s">
        <v>13</v>
      </c>
      <c r="AK83" s="65" t="s">
        <v>241</v>
      </c>
      <c r="AL83" s="65" t="s">
        <v>241</v>
      </c>
      <c r="AM83" s="66">
        <f t="shared" ref="AM83" si="8">COUNTIF(H83:AL83,"P")*1</f>
        <v>18</v>
      </c>
      <c r="AN83" s="67">
        <f t="shared" ref="AN83" si="9">COUNTIF(H83:AL83,"OFF")*1</f>
        <v>0</v>
      </c>
      <c r="AO83" s="68">
        <f t="shared" ref="AO83" si="10">COUNTIF(H83:AL83,"A")*1</f>
        <v>13</v>
      </c>
      <c r="AP83" s="69">
        <f t="shared" ref="AP83" si="11">AM83+AN83</f>
        <v>18</v>
      </c>
      <c r="AQ83" s="54">
        <f>VLOOKUP($D83,[1]SALARY!$B$9:$E$126,1,0)</f>
        <v>5572</v>
      </c>
    </row>
    <row r="84" spans="1:43" s="70" customFormat="1" ht="41.25" customHeight="1" x14ac:dyDescent="0.3">
      <c r="A84" s="71">
        <v>71</v>
      </c>
      <c r="B84" s="60" t="s">
        <v>159</v>
      </c>
      <c r="C84" s="72" t="s">
        <v>112</v>
      </c>
      <c r="D84" s="73">
        <v>5753</v>
      </c>
      <c r="E84" s="74" t="s">
        <v>99</v>
      </c>
      <c r="F84" s="75">
        <v>44327</v>
      </c>
      <c r="G84" s="64" t="s">
        <v>10</v>
      </c>
      <c r="H84" s="65" t="s">
        <v>13</v>
      </c>
      <c r="I84" s="65" t="s">
        <v>13</v>
      </c>
      <c r="J84" s="65" t="s">
        <v>13</v>
      </c>
      <c r="K84" s="65" t="s">
        <v>241</v>
      </c>
      <c r="L84" s="65" t="s">
        <v>13</v>
      </c>
      <c r="M84" s="65" t="s">
        <v>13</v>
      </c>
      <c r="N84" s="65" t="s">
        <v>13</v>
      </c>
      <c r="O84" s="65" t="s">
        <v>13</v>
      </c>
      <c r="P84" s="65" t="s">
        <v>13</v>
      </c>
      <c r="Q84" s="65" t="s">
        <v>13</v>
      </c>
      <c r="R84" s="65" t="s">
        <v>241</v>
      </c>
      <c r="S84" s="65" t="s">
        <v>13</v>
      </c>
      <c r="T84" s="65" t="s">
        <v>241</v>
      </c>
      <c r="U84" s="65" t="s">
        <v>13</v>
      </c>
      <c r="V84" s="65" t="s">
        <v>13</v>
      </c>
      <c r="W84" s="65" t="s">
        <v>13</v>
      </c>
      <c r="X84" s="65" t="s">
        <v>13</v>
      </c>
      <c r="Y84" s="65" t="s">
        <v>241</v>
      </c>
      <c r="Z84" s="65" t="s">
        <v>13</v>
      </c>
      <c r="AA84" s="65" t="s">
        <v>13</v>
      </c>
      <c r="AB84" s="65" t="s">
        <v>13</v>
      </c>
      <c r="AC84" s="65" t="s">
        <v>13</v>
      </c>
      <c r="AD84" s="65" t="s">
        <v>13</v>
      </c>
      <c r="AE84" s="65" t="s">
        <v>13</v>
      </c>
      <c r="AF84" s="65" t="s">
        <v>241</v>
      </c>
      <c r="AG84" s="65" t="s">
        <v>13</v>
      </c>
      <c r="AH84" s="65" t="s">
        <v>13</v>
      </c>
      <c r="AI84" s="79" t="s">
        <v>13</v>
      </c>
      <c r="AJ84" s="65" t="s">
        <v>13</v>
      </c>
      <c r="AK84" s="65" t="s">
        <v>13</v>
      </c>
      <c r="AL84" s="65" t="s">
        <v>13</v>
      </c>
      <c r="AM84" s="66">
        <f t="shared" si="4"/>
        <v>26</v>
      </c>
      <c r="AN84" s="67">
        <f t="shared" si="5"/>
        <v>0</v>
      </c>
      <c r="AO84" s="68">
        <f t="shared" si="6"/>
        <v>5</v>
      </c>
      <c r="AP84" s="69">
        <f t="shared" si="7"/>
        <v>26</v>
      </c>
      <c r="AQ84" s="54">
        <f>VLOOKUP($D84,[1]SALARY!$B$9:$E$126,1,0)</f>
        <v>5753</v>
      </c>
    </row>
    <row r="85" spans="1:43" s="70" customFormat="1" ht="41.25" customHeight="1" x14ac:dyDescent="0.3">
      <c r="A85" s="59">
        <v>72</v>
      </c>
      <c r="B85" s="60" t="s">
        <v>160</v>
      </c>
      <c r="C85" s="72" t="s">
        <v>161</v>
      </c>
      <c r="D85" s="73">
        <v>5759</v>
      </c>
      <c r="E85" s="74" t="s">
        <v>99</v>
      </c>
      <c r="F85" s="75">
        <v>44328</v>
      </c>
      <c r="G85" s="64" t="s">
        <v>10</v>
      </c>
      <c r="H85" s="65" t="s">
        <v>13</v>
      </c>
      <c r="I85" s="65" t="s">
        <v>241</v>
      </c>
      <c r="J85" s="65" t="s">
        <v>241</v>
      </c>
      <c r="K85" s="65" t="s">
        <v>241</v>
      </c>
      <c r="L85" s="65" t="s">
        <v>241</v>
      </c>
      <c r="M85" s="65" t="s">
        <v>13</v>
      </c>
      <c r="N85" s="65" t="s">
        <v>13</v>
      </c>
      <c r="O85" s="65" t="s">
        <v>13</v>
      </c>
      <c r="P85" s="65" t="s">
        <v>13</v>
      </c>
      <c r="Q85" s="65" t="s">
        <v>241</v>
      </c>
      <c r="R85" s="65" t="s">
        <v>13</v>
      </c>
      <c r="S85" s="65" t="s">
        <v>13</v>
      </c>
      <c r="T85" s="65" t="s">
        <v>241</v>
      </c>
      <c r="U85" s="65" t="s">
        <v>13</v>
      </c>
      <c r="V85" s="65" t="s">
        <v>241</v>
      </c>
      <c r="W85" s="65" t="s">
        <v>13</v>
      </c>
      <c r="X85" s="65" t="s">
        <v>241</v>
      </c>
      <c r="Y85" s="65" t="s">
        <v>13</v>
      </c>
      <c r="Z85" s="65" t="s">
        <v>13</v>
      </c>
      <c r="AA85" s="65" t="s">
        <v>13</v>
      </c>
      <c r="AB85" s="65" t="s">
        <v>241</v>
      </c>
      <c r="AC85" s="65" t="s">
        <v>13</v>
      </c>
      <c r="AD85" s="65" t="s">
        <v>13</v>
      </c>
      <c r="AE85" s="65" t="s">
        <v>241</v>
      </c>
      <c r="AF85" s="65" t="s">
        <v>13</v>
      </c>
      <c r="AG85" s="65" t="s">
        <v>13</v>
      </c>
      <c r="AH85" s="65" t="s">
        <v>13</v>
      </c>
      <c r="AI85" s="79" t="s">
        <v>13</v>
      </c>
      <c r="AJ85" s="65" t="s">
        <v>241</v>
      </c>
      <c r="AK85" s="65" t="s">
        <v>13</v>
      </c>
      <c r="AL85" s="65" t="s">
        <v>241</v>
      </c>
      <c r="AM85" s="66">
        <f t="shared" si="4"/>
        <v>19</v>
      </c>
      <c r="AN85" s="67">
        <f t="shared" si="5"/>
        <v>0</v>
      </c>
      <c r="AO85" s="68">
        <f t="shared" si="6"/>
        <v>12</v>
      </c>
      <c r="AP85" s="69">
        <f t="shared" si="7"/>
        <v>19</v>
      </c>
      <c r="AQ85" s="54">
        <f>VLOOKUP($D85,[1]SALARY!$B$9:$E$126,1,0)</f>
        <v>5759</v>
      </c>
    </row>
    <row r="86" spans="1:43" s="70" customFormat="1" ht="41.25" customHeight="1" x14ac:dyDescent="0.3">
      <c r="A86" s="71">
        <v>73</v>
      </c>
      <c r="B86" s="60" t="s">
        <v>162</v>
      </c>
      <c r="C86" s="72" t="s">
        <v>163</v>
      </c>
      <c r="D86" s="73">
        <v>5447</v>
      </c>
      <c r="E86" s="74" t="s">
        <v>99</v>
      </c>
      <c r="F86" s="75">
        <v>44116</v>
      </c>
      <c r="G86" s="64" t="s">
        <v>10</v>
      </c>
      <c r="H86" s="65" t="s">
        <v>13</v>
      </c>
      <c r="I86" s="65" t="s">
        <v>13</v>
      </c>
      <c r="J86" s="65" t="s">
        <v>13</v>
      </c>
      <c r="K86" s="65" t="s">
        <v>13</v>
      </c>
      <c r="L86" s="65" t="s">
        <v>13</v>
      </c>
      <c r="M86" s="65" t="s">
        <v>241</v>
      </c>
      <c r="N86" s="65" t="s">
        <v>13</v>
      </c>
      <c r="O86" s="65" t="s">
        <v>13</v>
      </c>
      <c r="P86" s="65" t="s">
        <v>13</v>
      </c>
      <c r="Q86" s="65" t="s">
        <v>13</v>
      </c>
      <c r="R86" s="65" t="s">
        <v>13</v>
      </c>
      <c r="S86" s="65" t="s">
        <v>13</v>
      </c>
      <c r="T86" s="65" t="s">
        <v>241</v>
      </c>
      <c r="U86" s="65" t="s">
        <v>13</v>
      </c>
      <c r="V86" s="65" t="s">
        <v>13</v>
      </c>
      <c r="W86" s="65" t="s">
        <v>13</v>
      </c>
      <c r="X86" s="65" t="s">
        <v>13</v>
      </c>
      <c r="Y86" s="65" t="s">
        <v>13</v>
      </c>
      <c r="Z86" s="65" t="s">
        <v>13</v>
      </c>
      <c r="AA86" s="65" t="s">
        <v>241</v>
      </c>
      <c r="AB86" s="65" t="s">
        <v>13</v>
      </c>
      <c r="AC86" s="65" t="s">
        <v>13</v>
      </c>
      <c r="AD86" s="65" t="s">
        <v>13</v>
      </c>
      <c r="AE86" s="65" t="s">
        <v>13</v>
      </c>
      <c r="AF86" s="65" t="s">
        <v>13</v>
      </c>
      <c r="AG86" s="65" t="s">
        <v>13</v>
      </c>
      <c r="AH86" s="65" t="s">
        <v>241</v>
      </c>
      <c r="AI86" s="79" t="s">
        <v>13</v>
      </c>
      <c r="AJ86" s="65" t="s">
        <v>13</v>
      </c>
      <c r="AK86" s="65" t="s">
        <v>13</v>
      </c>
      <c r="AL86" s="65" t="s">
        <v>13</v>
      </c>
      <c r="AM86" s="66">
        <f t="shared" si="4"/>
        <v>27</v>
      </c>
      <c r="AN86" s="67">
        <f t="shared" si="5"/>
        <v>0</v>
      </c>
      <c r="AO86" s="68">
        <f t="shared" si="6"/>
        <v>4</v>
      </c>
      <c r="AP86" s="69">
        <f t="shared" si="7"/>
        <v>27</v>
      </c>
      <c r="AQ86" s="54">
        <f>VLOOKUP($D86,[1]SALARY!$B$9:$E$126,1,0)</f>
        <v>5447</v>
      </c>
    </row>
    <row r="87" spans="1:43" s="70" customFormat="1" ht="41.25" customHeight="1" x14ac:dyDescent="0.3">
      <c r="A87" s="59">
        <v>74</v>
      </c>
      <c r="B87" s="60" t="s">
        <v>164</v>
      </c>
      <c r="C87" s="72" t="s">
        <v>165</v>
      </c>
      <c r="D87" s="73">
        <v>5836</v>
      </c>
      <c r="E87" s="74" t="s">
        <v>99</v>
      </c>
      <c r="F87" s="75">
        <v>44358</v>
      </c>
      <c r="G87" s="64" t="s">
        <v>10</v>
      </c>
      <c r="H87" s="65" t="s">
        <v>241</v>
      </c>
      <c r="I87" s="65" t="s">
        <v>241</v>
      </c>
      <c r="J87" s="65" t="s">
        <v>241</v>
      </c>
      <c r="K87" s="65" t="s">
        <v>241</v>
      </c>
      <c r="L87" s="65" t="s">
        <v>241</v>
      </c>
      <c r="M87" s="65" t="s">
        <v>241</v>
      </c>
      <c r="N87" s="65" t="s">
        <v>241</v>
      </c>
      <c r="O87" s="65" t="s">
        <v>241</v>
      </c>
      <c r="P87" s="65" t="s">
        <v>241</v>
      </c>
      <c r="Q87" s="65" t="s">
        <v>241</v>
      </c>
      <c r="R87" s="65" t="s">
        <v>241</v>
      </c>
      <c r="S87" s="65" t="s">
        <v>241</v>
      </c>
      <c r="T87" s="65" t="s">
        <v>241</v>
      </c>
      <c r="U87" s="65" t="s">
        <v>241</v>
      </c>
      <c r="V87" s="65" t="s">
        <v>241</v>
      </c>
      <c r="W87" s="65" t="s">
        <v>241</v>
      </c>
      <c r="X87" s="65" t="s">
        <v>241</v>
      </c>
      <c r="Y87" s="65" t="s">
        <v>241</v>
      </c>
      <c r="Z87" s="65" t="s">
        <v>241</v>
      </c>
      <c r="AA87" s="65" t="s">
        <v>241</v>
      </c>
      <c r="AB87" s="65" t="s">
        <v>241</v>
      </c>
      <c r="AC87" s="65" t="s">
        <v>13</v>
      </c>
      <c r="AD87" s="65" t="s">
        <v>241</v>
      </c>
      <c r="AE87" s="65" t="s">
        <v>241</v>
      </c>
      <c r="AF87" s="65" t="s">
        <v>241</v>
      </c>
      <c r="AG87" s="65" t="s">
        <v>241</v>
      </c>
      <c r="AH87" s="65" t="s">
        <v>241</v>
      </c>
      <c r="AI87" s="65" t="s">
        <v>241</v>
      </c>
      <c r="AJ87" s="65" t="s">
        <v>241</v>
      </c>
      <c r="AK87" s="65" t="s">
        <v>241</v>
      </c>
      <c r="AL87" s="65" t="s">
        <v>241</v>
      </c>
      <c r="AM87" s="66">
        <f t="shared" si="4"/>
        <v>1</v>
      </c>
      <c r="AN87" s="67">
        <f t="shared" si="5"/>
        <v>0</v>
      </c>
      <c r="AO87" s="68">
        <f t="shared" si="6"/>
        <v>30</v>
      </c>
      <c r="AP87" s="69">
        <f t="shared" si="7"/>
        <v>1</v>
      </c>
      <c r="AQ87" s="54">
        <f>VLOOKUP($D87,[1]SALARY!$B$9:$E$126,1,0)</f>
        <v>5836</v>
      </c>
    </row>
    <row r="88" spans="1:43" s="70" customFormat="1" ht="41.25" customHeight="1" x14ac:dyDescent="0.3">
      <c r="A88" s="71">
        <v>75</v>
      </c>
      <c r="B88" s="60" t="s">
        <v>166</v>
      </c>
      <c r="C88" s="72" t="s">
        <v>167</v>
      </c>
      <c r="D88" s="73">
        <v>5819</v>
      </c>
      <c r="E88" s="74" t="s">
        <v>99</v>
      </c>
      <c r="F88" s="75">
        <v>44358</v>
      </c>
      <c r="G88" s="64" t="s">
        <v>10</v>
      </c>
      <c r="H88" s="65" t="s">
        <v>13</v>
      </c>
      <c r="I88" s="65" t="s">
        <v>241</v>
      </c>
      <c r="J88" s="65" t="s">
        <v>13</v>
      </c>
      <c r="K88" s="65" t="s">
        <v>13</v>
      </c>
      <c r="L88" s="65" t="s">
        <v>13</v>
      </c>
      <c r="M88" s="65" t="s">
        <v>13</v>
      </c>
      <c r="N88" s="65" t="s">
        <v>13</v>
      </c>
      <c r="O88" s="65" t="s">
        <v>13</v>
      </c>
      <c r="P88" s="65" t="s">
        <v>241</v>
      </c>
      <c r="Q88" s="65" t="s">
        <v>13</v>
      </c>
      <c r="R88" s="65" t="s">
        <v>241</v>
      </c>
      <c r="S88" s="65" t="s">
        <v>13</v>
      </c>
      <c r="T88" s="65" t="s">
        <v>13</v>
      </c>
      <c r="U88" s="65" t="s">
        <v>13</v>
      </c>
      <c r="V88" s="65" t="s">
        <v>13</v>
      </c>
      <c r="W88" s="65" t="s">
        <v>241</v>
      </c>
      <c r="X88" s="65" t="s">
        <v>13</v>
      </c>
      <c r="Y88" s="65" t="s">
        <v>13</v>
      </c>
      <c r="Z88" s="65" t="s">
        <v>13</v>
      </c>
      <c r="AA88" s="65" t="s">
        <v>13</v>
      </c>
      <c r="AB88" s="65" t="s">
        <v>13</v>
      </c>
      <c r="AC88" s="65" t="s">
        <v>13</v>
      </c>
      <c r="AD88" s="65" t="s">
        <v>241</v>
      </c>
      <c r="AE88" s="65" t="s">
        <v>13</v>
      </c>
      <c r="AF88" s="65" t="s">
        <v>13</v>
      </c>
      <c r="AG88" s="65" t="s">
        <v>13</v>
      </c>
      <c r="AH88" s="65" t="s">
        <v>13</v>
      </c>
      <c r="AI88" s="79" t="s">
        <v>241</v>
      </c>
      <c r="AJ88" s="65" t="s">
        <v>241</v>
      </c>
      <c r="AK88" s="65" t="s">
        <v>241</v>
      </c>
      <c r="AL88" s="65" t="s">
        <v>13</v>
      </c>
      <c r="AM88" s="66">
        <f t="shared" si="4"/>
        <v>23</v>
      </c>
      <c r="AN88" s="67">
        <f t="shared" si="5"/>
        <v>0</v>
      </c>
      <c r="AO88" s="68">
        <f t="shared" si="6"/>
        <v>8</v>
      </c>
      <c r="AP88" s="69">
        <f t="shared" si="7"/>
        <v>23</v>
      </c>
      <c r="AQ88" s="54">
        <f>VLOOKUP($D88,[1]SALARY!$B$9:$E$126,1,0)</f>
        <v>5819</v>
      </c>
    </row>
    <row r="89" spans="1:43" s="70" customFormat="1" ht="41.25" customHeight="1" x14ac:dyDescent="0.3">
      <c r="A89" s="59">
        <v>76</v>
      </c>
      <c r="B89" s="60" t="s">
        <v>168</v>
      </c>
      <c r="C89" s="72" t="s">
        <v>169</v>
      </c>
      <c r="D89" s="73">
        <v>5756</v>
      </c>
      <c r="E89" s="74" t="s">
        <v>99</v>
      </c>
      <c r="F89" s="75">
        <v>44362</v>
      </c>
      <c r="G89" s="64" t="s">
        <v>10</v>
      </c>
      <c r="H89" s="65" t="s">
        <v>13</v>
      </c>
      <c r="I89" s="65" t="s">
        <v>13</v>
      </c>
      <c r="J89" s="65" t="s">
        <v>13</v>
      </c>
      <c r="K89" s="65" t="s">
        <v>13</v>
      </c>
      <c r="L89" s="65" t="s">
        <v>13</v>
      </c>
      <c r="M89" s="65" t="s">
        <v>13</v>
      </c>
      <c r="N89" s="65" t="s">
        <v>241</v>
      </c>
      <c r="O89" s="65" t="s">
        <v>241</v>
      </c>
      <c r="P89" s="65" t="s">
        <v>241</v>
      </c>
      <c r="Q89" s="65" t="s">
        <v>241</v>
      </c>
      <c r="R89" s="65" t="s">
        <v>13</v>
      </c>
      <c r="S89" s="65" t="s">
        <v>13</v>
      </c>
      <c r="T89" s="65" t="s">
        <v>13</v>
      </c>
      <c r="U89" s="65" t="s">
        <v>13</v>
      </c>
      <c r="V89" s="65" t="s">
        <v>241</v>
      </c>
      <c r="W89" s="65" t="s">
        <v>13</v>
      </c>
      <c r="X89" s="65" t="s">
        <v>13</v>
      </c>
      <c r="Y89" s="65" t="s">
        <v>13</v>
      </c>
      <c r="Z89" s="65" t="s">
        <v>13</v>
      </c>
      <c r="AA89" s="65" t="s">
        <v>13</v>
      </c>
      <c r="AB89" s="65" t="s">
        <v>13</v>
      </c>
      <c r="AC89" s="65" t="s">
        <v>241</v>
      </c>
      <c r="AD89" s="65" t="s">
        <v>13</v>
      </c>
      <c r="AE89" s="65" t="s">
        <v>13</v>
      </c>
      <c r="AF89" s="65" t="s">
        <v>13</v>
      </c>
      <c r="AG89" s="65" t="s">
        <v>13</v>
      </c>
      <c r="AH89" s="65" t="s">
        <v>13</v>
      </c>
      <c r="AI89" s="79" t="s">
        <v>13</v>
      </c>
      <c r="AJ89" s="65" t="s">
        <v>241</v>
      </c>
      <c r="AK89" s="65" t="s">
        <v>13</v>
      </c>
      <c r="AL89" s="65" t="s">
        <v>13</v>
      </c>
      <c r="AM89" s="66">
        <f t="shared" si="4"/>
        <v>24</v>
      </c>
      <c r="AN89" s="67">
        <f t="shared" si="5"/>
        <v>0</v>
      </c>
      <c r="AO89" s="68">
        <f t="shared" si="6"/>
        <v>7</v>
      </c>
      <c r="AP89" s="69">
        <f t="shared" si="7"/>
        <v>24</v>
      </c>
      <c r="AQ89" s="54">
        <f>VLOOKUP($D89,[1]SALARY!$B$9:$E$126,1,0)</f>
        <v>5756</v>
      </c>
    </row>
    <row r="90" spans="1:43" s="70" customFormat="1" ht="41.25" customHeight="1" x14ac:dyDescent="0.3">
      <c r="A90" s="71">
        <v>77</v>
      </c>
      <c r="B90" s="60" t="s">
        <v>170</v>
      </c>
      <c r="C90" s="72" t="s">
        <v>171</v>
      </c>
      <c r="D90" s="73">
        <v>5833</v>
      </c>
      <c r="E90" s="74" t="s">
        <v>99</v>
      </c>
      <c r="F90" s="75">
        <v>44362</v>
      </c>
      <c r="G90" s="64" t="s">
        <v>10</v>
      </c>
      <c r="H90" s="65" t="s">
        <v>13</v>
      </c>
      <c r="I90" s="65" t="s">
        <v>13</v>
      </c>
      <c r="J90" s="65" t="s">
        <v>13</v>
      </c>
      <c r="K90" s="65" t="s">
        <v>13</v>
      </c>
      <c r="L90" s="65" t="s">
        <v>241</v>
      </c>
      <c r="M90" s="65" t="s">
        <v>241</v>
      </c>
      <c r="N90" s="65" t="s">
        <v>13</v>
      </c>
      <c r="O90" s="65" t="s">
        <v>13</v>
      </c>
      <c r="P90" s="65" t="s">
        <v>13</v>
      </c>
      <c r="Q90" s="65" t="s">
        <v>13</v>
      </c>
      <c r="R90" s="65" t="s">
        <v>13</v>
      </c>
      <c r="S90" s="65" t="s">
        <v>13</v>
      </c>
      <c r="T90" s="65" t="s">
        <v>241</v>
      </c>
      <c r="U90" s="65" t="s">
        <v>13</v>
      </c>
      <c r="V90" s="65" t="s">
        <v>13</v>
      </c>
      <c r="W90" s="65" t="s">
        <v>13</v>
      </c>
      <c r="X90" s="65" t="s">
        <v>13</v>
      </c>
      <c r="Y90" s="65" t="s">
        <v>13</v>
      </c>
      <c r="Z90" s="65" t="s">
        <v>13</v>
      </c>
      <c r="AA90" s="65" t="s">
        <v>241</v>
      </c>
      <c r="AB90" s="65" t="s">
        <v>241</v>
      </c>
      <c r="AC90" s="65" t="s">
        <v>13</v>
      </c>
      <c r="AD90" s="65" t="s">
        <v>13</v>
      </c>
      <c r="AE90" s="65" t="s">
        <v>13</v>
      </c>
      <c r="AF90" s="65" t="s">
        <v>241</v>
      </c>
      <c r="AG90" s="65" t="s">
        <v>13</v>
      </c>
      <c r="AH90" s="65" t="s">
        <v>13</v>
      </c>
      <c r="AI90" s="79" t="s">
        <v>241</v>
      </c>
      <c r="AJ90" s="65" t="s">
        <v>13</v>
      </c>
      <c r="AK90" s="65" t="s">
        <v>13</v>
      </c>
      <c r="AL90" s="65" t="s">
        <v>13</v>
      </c>
      <c r="AM90" s="66">
        <f t="shared" si="4"/>
        <v>24</v>
      </c>
      <c r="AN90" s="67">
        <f t="shared" si="5"/>
        <v>0</v>
      </c>
      <c r="AO90" s="68">
        <f t="shared" si="6"/>
        <v>7</v>
      </c>
      <c r="AP90" s="69">
        <f t="shared" si="7"/>
        <v>24</v>
      </c>
      <c r="AQ90" s="54">
        <f>VLOOKUP($D90,[1]SALARY!$B$9:$E$126,1,0)</f>
        <v>5833</v>
      </c>
    </row>
    <row r="91" spans="1:43" s="70" customFormat="1" ht="41.25" customHeight="1" x14ac:dyDescent="0.3">
      <c r="A91" s="59">
        <v>78</v>
      </c>
      <c r="B91" s="60" t="s">
        <v>175</v>
      </c>
      <c r="C91" s="72" t="s">
        <v>176</v>
      </c>
      <c r="D91" s="73">
        <v>5420</v>
      </c>
      <c r="E91" s="74" t="s">
        <v>100</v>
      </c>
      <c r="F91" s="75">
        <v>44095</v>
      </c>
      <c r="G91" s="64" t="s">
        <v>101</v>
      </c>
      <c r="H91" s="65" t="s">
        <v>13</v>
      </c>
      <c r="I91" s="65" t="s">
        <v>241</v>
      </c>
      <c r="J91" s="65" t="s">
        <v>241</v>
      </c>
      <c r="K91" s="65" t="s">
        <v>13</v>
      </c>
      <c r="L91" s="65" t="s">
        <v>241</v>
      </c>
      <c r="M91" s="65" t="s">
        <v>13</v>
      </c>
      <c r="N91" s="65" t="s">
        <v>241</v>
      </c>
      <c r="O91" s="65" t="s">
        <v>13</v>
      </c>
      <c r="P91" s="65" t="s">
        <v>13</v>
      </c>
      <c r="Q91" s="65" t="s">
        <v>13</v>
      </c>
      <c r="R91" s="65" t="s">
        <v>13</v>
      </c>
      <c r="S91" s="65" t="s">
        <v>241</v>
      </c>
      <c r="T91" s="65" t="s">
        <v>13</v>
      </c>
      <c r="U91" s="65" t="s">
        <v>13</v>
      </c>
      <c r="V91" s="65" t="s">
        <v>13</v>
      </c>
      <c r="W91" s="65" t="s">
        <v>13</v>
      </c>
      <c r="X91" s="65" t="s">
        <v>13</v>
      </c>
      <c r="Y91" s="65" t="s">
        <v>13</v>
      </c>
      <c r="Z91" s="65" t="s">
        <v>241</v>
      </c>
      <c r="AA91" s="65" t="s">
        <v>241</v>
      </c>
      <c r="AB91" s="65" t="s">
        <v>241</v>
      </c>
      <c r="AC91" s="65" t="s">
        <v>13</v>
      </c>
      <c r="AD91" s="65" t="s">
        <v>13</v>
      </c>
      <c r="AE91" s="65" t="s">
        <v>13</v>
      </c>
      <c r="AF91" s="65" t="s">
        <v>13</v>
      </c>
      <c r="AG91" s="65" t="s">
        <v>13</v>
      </c>
      <c r="AH91" s="65" t="s">
        <v>13</v>
      </c>
      <c r="AI91" s="79" t="s">
        <v>13</v>
      </c>
      <c r="AJ91" s="65" t="s">
        <v>13</v>
      </c>
      <c r="AK91" s="65" t="s">
        <v>241</v>
      </c>
      <c r="AL91" s="65" t="s">
        <v>13</v>
      </c>
      <c r="AM91" s="66">
        <f t="shared" si="4"/>
        <v>22</v>
      </c>
      <c r="AN91" s="67">
        <f t="shared" si="5"/>
        <v>0</v>
      </c>
      <c r="AO91" s="68">
        <f t="shared" si="6"/>
        <v>9</v>
      </c>
      <c r="AP91" s="69">
        <f t="shared" si="7"/>
        <v>22</v>
      </c>
      <c r="AQ91" s="54">
        <f>VLOOKUP($D91,[1]SALARY!$B$9:$E$126,1,0)</f>
        <v>5420</v>
      </c>
    </row>
    <row r="92" spans="1:43" s="70" customFormat="1" ht="41.25" customHeight="1" x14ac:dyDescent="0.3">
      <c r="A92" s="71">
        <v>79</v>
      </c>
      <c r="B92" s="60" t="s">
        <v>177</v>
      </c>
      <c r="C92" s="72" t="s">
        <v>178</v>
      </c>
      <c r="D92" s="73">
        <v>5896</v>
      </c>
      <c r="E92" s="74" t="s">
        <v>99</v>
      </c>
      <c r="F92" s="75">
        <v>44400</v>
      </c>
      <c r="G92" s="64" t="s">
        <v>10</v>
      </c>
      <c r="H92" s="65" t="s">
        <v>13</v>
      </c>
      <c r="I92" s="65" t="s">
        <v>13</v>
      </c>
      <c r="J92" s="65" t="s">
        <v>241</v>
      </c>
      <c r="K92" s="65" t="s">
        <v>241</v>
      </c>
      <c r="L92" s="65" t="s">
        <v>13</v>
      </c>
      <c r="M92" s="65" t="s">
        <v>13</v>
      </c>
      <c r="N92" s="65" t="s">
        <v>13</v>
      </c>
      <c r="O92" s="65" t="s">
        <v>13</v>
      </c>
      <c r="P92" s="65" t="s">
        <v>13</v>
      </c>
      <c r="Q92" s="65" t="s">
        <v>241</v>
      </c>
      <c r="R92" s="65" t="s">
        <v>241</v>
      </c>
      <c r="S92" s="65" t="s">
        <v>13</v>
      </c>
      <c r="T92" s="65" t="s">
        <v>13</v>
      </c>
      <c r="U92" s="65" t="s">
        <v>13</v>
      </c>
      <c r="V92" s="65" t="s">
        <v>13</v>
      </c>
      <c r="W92" s="65" t="s">
        <v>241</v>
      </c>
      <c r="X92" s="65" t="s">
        <v>241</v>
      </c>
      <c r="Y92" s="65" t="s">
        <v>241</v>
      </c>
      <c r="Z92" s="65" t="s">
        <v>13</v>
      </c>
      <c r="AA92" s="65" t="s">
        <v>13</v>
      </c>
      <c r="AB92" s="65" t="s">
        <v>13</v>
      </c>
      <c r="AC92" s="65" t="s">
        <v>13</v>
      </c>
      <c r="AD92" s="65" t="s">
        <v>13</v>
      </c>
      <c r="AE92" s="65" t="s">
        <v>241</v>
      </c>
      <c r="AF92" s="65" t="s">
        <v>13</v>
      </c>
      <c r="AG92" s="65" t="s">
        <v>241</v>
      </c>
      <c r="AH92" s="65" t="s">
        <v>13</v>
      </c>
      <c r="AI92" s="79" t="s">
        <v>13</v>
      </c>
      <c r="AJ92" s="65" t="s">
        <v>13</v>
      </c>
      <c r="AK92" s="65" t="s">
        <v>241</v>
      </c>
      <c r="AL92" s="65" t="s">
        <v>13</v>
      </c>
      <c r="AM92" s="66">
        <f t="shared" si="4"/>
        <v>21</v>
      </c>
      <c r="AN92" s="67">
        <f t="shared" si="5"/>
        <v>0</v>
      </c>
      <c r="AO92" s="68">
        <f t="shared" si="6"/>
        <v>10</v>
      </c>
      <c r="AP92" s="69">
        <f t="shared" si="7"/>
        <v>21</v>
      </c>
      <c r="AQ92" s="54">
        <f>VLOOKUP($D92,[1]SALARY!$B$9:$E$126,1,0)</f>
        <v>5896</v>
      </c>
    </row>
    <row r="93" spans="1:43" s="70" customFormat="1" ht="41.25" customHeight="1" x14ac:dyDescent="0.3">
      <c r="A93" s="59">
        <v>80</v>
      </c>
      <c r="B93" s="60" t="s">
        <v>179</v>
      </c>
      <c r="C93" s="72" t="s">
        <v>180</v>
      </c>
      <c r="D93" s="73">
        <v>5907</v>
      </c>
      <c r="E93" s="74" t="s">
        <v>100</v>
      </c>
      <c r="F93" s="75">
        <v>44404</v>
      </c>
      <c r="G93" s="64" t="s">
        <v>101</v>
      </c>
      <c r="H93" s="65" t="s">
        <v>13</v>
      </c>
      <c r="I93" s="65" t="s">
        <v>13</v>
      </c>
      <c r="J93" s="65" t="s">
        <v>13</v>
      </c>
      <c r="K93" s="65" t="s">
        <v>13</v>
      </c>
      <c r="L93" s="65" t="s">
        <v>13</v>
      </c>
      <c r="M93" s="65" t="s">
        <v>241</v>
      </c>
      <c r="N93" s="65" t="s">
        <v>13</v>
      </c>
      <c r="O93" s="65" t="s">
        <v>13</v>
      </c>
      <c r="P93" s="65" t="s">
        <v>13</v>
      </c>
      <c r="Q93" s="65" t="s">
        <v>13</v>
      </c>
      <c r="R93" s="65" t="s">
        <v>13</v>
      </c>
      <c r="S93" s="65" t="s">
        <v>13</v>
      </c>
      <c r="T93" s="65" t="s">
        <v>13</v>
      </c>
      <c r="U93" s="65" t="s">
        <v>241</v>
      </c>
      <c r="V93" s="65" t="s">
        <v>13</v>
      </c>
      <c r="W93" s="65" t="s">
        <v>13</v>
      </c>
      <c r="X93" s="65" t="s">
        <v>13</v>
      </c>
      <c r="Y93" s="65" t="s">
        <v>13</v>
      </c>
      <c r="Z93" s="65" t="s">
        <v>13</v>
      </c>
      <c r="AA93" s="65" t="s">
        <v>13</v>
      </c>
      <c r="AB93" s="65" t="s">
        <v>13</v>
      </c>
      <c r="AC93" s="65" t="s">
        <v>13</v>
      </c>
      <c r="AD93" s="65" t="s">
        <v>241</v>
      </c>
      <c r="AE93" s="65" t="s">
        <v>13</v>
      </c>
      <c r="AF93" s="65" t="s">
        <v>13</v>
      </c>
      <c r="AG93" s="65" t="s">
        <v>13</v>
      </c>
      <c r="AH93" s="65" t="s">
        <v>13</v>
      </c>
      <c r="AI93" s="79" t="s">
        <v>13</v>
      </c>
      <c r="AJ93" s="65" t="s">
        <v>13</v>
      </c>
      <c r="AK93" s="65" t="s">
        <v>13</v>
      </c>
      <c r="AL93" s="65" t="s">
        <v>241</v>
      </c>
      <c r="AM93" s="66">
        <f t="shared" si="4"/>
        <v>27</v>
      </c>
      <c r="AN93" s="67">
        <f t="shared" si="5"/>
        <v>0</v>
      </c>
      <c r="AO93" s="68">
        <f t="shared" si="6"/>
        <v>4</v>
      </c>
      <c r="AP93" s="69">
        <f t="shared" si="7"/>
        <v>27</v>
      </c>
      <c r="AQ93" s="54">
        <f>VLOOKUP($D93,[1]SALARY!$B$9:$E$126,1,0)</f>
        <v>5907</v>
      </c>
    </row>
    <row r="94" spans="1:43" s="70" customFormat="1" ht="41.25" customHeight="1" x14ac:dyDescent="0.3">
      <c r="A94" s="71">
        <v>81</v>
      </c>
      <c r="B94" s="60" t="s">
        <v>182</v>
      </c>
      <c r="C94" s="72" t="s">
        <v>183</v>
      </c>
      <c r="D94" s="73">
        <v>5913</v>
      </c>
      <c r="E94" s="74" t="s">
        <v>99</v>
      </c>
      <c r="F94" s="75">
        <v>44407</v>
      </c>
      <c r="G94" s="64" t="s">
        <v>10</v>
      </c>
      <c r="H94" s="65" t="s">
        <v>241</v>
      </c>
      <c r="I94" s="65" t="s">
        <v>13</v>
      </c>
      <c r="J94" s="65" t="s">
        <v>13</v>
      </c>
      <c r="K94" s="65" t="s">
        <v>13</v>
      </c>
      <c r="L94" s="65" t="s">
        <v>13</v>
      </c>
      <c r="M94" s="65" t="s">
        <v>13</v>
      </c>
      <c r="N94" s="65" t="s">
        <v>13</v>
      </c>
      <c r="O94" s="65" t="s">
        <v>241</v>
      </c>
      <c r="P94" s="65" t="s">
        <v>13</v>
      </c>
      <c r="Q94" s="65" t="s">
        <v>13</v>
      </c>
      <c r="R94" s="65" t="s">
        <v>13</v>
      </c>
      <c r="S94" s="65" t="s">
        <v>13</v>
      </c>
      <c r="T94" s="65" t="s">
        <v>13</v>
      </c>
      <c r="U94" s="65" t="s">
        <v>13</v>
      </c>
      <c r="V94" s="65" t="s">
        <v>241</v>
      </c>
      <c r="W94" s="65" t="s">
        <v>13</v>
      </c>
      <c r="X94" s="65" t="s">
        <v>13</v>
      </c>
      <c r="Y94" s="65" t="s">
        <v>13</v>
      </c>
      <c r="Z94" s="65" t="s">
        <v>13</v>
      </c>
      <c r="AA94" s="65" t="s">
        <v>13</v>
      </c>
      <c r="AB94" s="65" t="s">
        <v>13</v>
      </c>
      <c r="AC94" s="65" t="s">
        <v>13</v>
      </c>
      <c r="AD94" s="65" t="s">
        <v>13</v>
      </c>
      <c r="AE94" s="65" t="s">
        <v>241</v>
      </c>
      <c r="AF94" s="65" t="s">
        <v>13</v>
      </c>
      <c r="AG94" s="65" t="s">
        <v>13</v>
      </c>
      <c r="AH94" s="65" t="s">
        <v>13</v>
      </c>
      <c r="AI94" s="79" t="s">
        <v>13</v>
      </c>
      <c r="AJ94" s="65" t="s">
        <v>13</v>
      </c>
      <c r="AK94" s="65" t="s">
        <v>13</v>
      </c>
      <c r="AL94" s="65" t="s">
        <v>13</v>
      </c>
      <c r="AM94" s="66">
        <f t="shared" si="4"/>
        <v>27</v>
      </c>
      <c r="AN94" s="67">
        <f t="shared" si="5"/>
        <v>0</v>
      </c>
      <c r="AO94" s="68">
        <f t="shared" si="6"/>
        <v>4</v>
      </c>
      <c r="AP94" s="69">
        <f t="shared" si="7"/>
        <v>27</v>
      </c>
      <c r="AQ94" s="54">
        <f>VLOOKUP($D94,[1]SALARY!$B$9:$E$126,1,0)</f>
        <v>5913</v>
      </c>
    </row>
    <row r="95" spans="1:43" s="70" customFormat="1" ht="41.25" customHeight="1" x14ac:dyDescent="0.3">
      <c r="A95" s="59">
        <v>82</v>
      </c>
      <c r="B95" s="60" t="s">
        <v>184</v>
      </c>
      <c r="C95" s="72" t="s">
        <v>185</v>
      </c>
      <c r="D95" s="73">
        <v>5910</v>
      </c>
      <c r="E95" s="74" t="s">
        <v>99</v>
      </c>
      <c r="F95" s="75">
        <v>44407</v>
      </c>
      <c r="G95" s="64" t="s">
        <v>10</v>
      </c>
      <c r="H95" s="65" t="s">
        <v>13</v>
      </c>
      <c r="I95" s="65" t="s">
        <v>13</v>
      </c>
      <c r="J95" s="65" t="s">
        <v>13</v>
      </c>
      <c r="K95" s="65" t="s">
        <v>241</v>
      </c>
      <c r="L95" s="65" t="s">
        <v>13</v>
      </c>
      <c r="M95" s="65" t="s">
        <v>13</v>
      </c>
      <c r="N95" s="65" t="s">
        <v>13</v>
      </c>
      <c r="O95" s="65" t="s">
        <v>13</v>
      </c>
      <c r="P95" s="65" t="s">
        <v>13</v>
      </c>
      <c r="Q95" s="65" t="s">
        <v>13</v>
      </c>
      <c r="R95" s="65" t="s">
        <v>241</v>
      </c>
      <c r="S95" s="65" t="s">
        <v>13</v>
      </c>
      <c r="T95" s="65" t="s">
        <v>13</v>
      </c>
      <c r="U95" s="65" t="s">
        <v>13</v>
      </c>
      <c r="V95" s="65" t="s">
        <v>13</v>
      </c>
      <c r="W95" s="65" t="s">
        <v>13</v>
      </c>
      <c r="X95" s="65" t="s">
        <v>13</v>
      </c>
      <c r="Y95" s="65" t="s">
        <v>241</v>
      </c>
      <c r="Z95" s="65" t="s">
        <v>13</v>
      </c>
      <c r="AA95" s="65" t="s">
        <v>13</v>
      </c>
      <c r="AB95" s="65" t="s">
        <v>13</v>
      </c>
      <c r="AC95" s="65" t="s">
        <v>13</v>
      </c>
      <c r="AD95" s="65" t="s">
        <v>13</v>
      </c>
      <c r="AE95" s="65" t="s">
        <v>13</v>
      </c>
      <c r="AF95" s="65" t="s">
        <v>241</v>
      </c>
      <c r="AG95" s="65" t="s">
        <v>13</v>
      </c>
      <c r="AH95" s="65" t="s">
        <v>13</v>
      </c>
      <c r="AI95" s="79" t="s">
        <v>13</v>
      </c>
      <c r="AJ95" s="65" t="s">
        <v>13</v>
      </c>
      <c r="AK95" s="65" t="s">
        <v>13</v>
      </c>
      <c r="AL95" s="65" t="s">
        <v>13</v>
      </c>
      <c r="AM95" s="66">
        <f t="shared" si="4"/>
        <v>27</v>
      </c>
      <c r="AN95" s="67">
        <f t="shared" si="5"/>
        <v>0</v>
      </c>
      <c r="AO95" s="68">
        <f t="shared" si="6"/>
        <v>4</v>
      </c>
      <c r="AP95" s="69">
        <f t="shared" si="7"/>
        <v>27</v>
      </c>
      <c r="AQ95" s="54">
        <f>VLOOKUP($D95,[1]SALARY!$B$9:$E$126,1,0)</f>
        <v>5910</v>
      </c>
    </row>
    <row r="96" spans="1:43" s="70" customFormat="1" ht="41.25" customHeight="1" x14ac:dyDescent="0.3">
      <c r="A96" s="71">
        <v>83</v>
      </c>
      <c r="B96" s="60" t="s">
        <v>186</v>
      </c>
      <c r="C96" s="72" t="s">
        <v>187</v>
      </c>
      <c r="D96" s="73">
        <v>5287</v>
      </c>
      <c r="E96" s="74" t="s">
        <v>99</v>
      </c>
      <c r="F96" s="75">
        <v>44075</v>
      </c>
      <c r="G96" s="64" t="s">
        <v>10</v>
      </c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79"/>
      <c r="AJ96" s="65"/>
      <c r="AK96" s="65"/>
      <c r="AL96" s="65"/>
      <c r="AM96" s="66">
        <f t="shared" si="4"/>
        <v>0</v>
      </c>
      <c r="AN96" s="67">
        <f t="shared" si="5"/>
        <v>0</v>
      </c>
      <c r="AO96" s="68">
        <f t="shared" si="6"/>
        <v>0</v>
      </c>
      <c r="AP96" s="69">
        <f t="shared" si="7"/>
        <v>0</v>
      </c>
      <c r="AQ96" s="54" t="e">
        <f>VLOOKUP($D96,[1]SALARY!$B$9:$E$126,1,0)</f>
        <v>#N/A</v>
      </c>
    </row>
    <row r="97" spans="1:43" s="70" customFormat="1" ht="41.25" customHeight="1" x14ac:dyDescent="0.3">
      <c r="A97" s="59">
        <v>84</v>
      </c>
      <c r="B97" s="60" t="s">
        <v>188</v>
      </c>
      <c r="C97" s="72" t="s">
        <v>189</v>
      </c>
      <c r="D97" s="73">
        <v>5926</v>
      </c>
      <c r="E97" s="74" t="s">
        <v>99</v>
      </c>
      <c r="F97" s="75">
        <v>44417</v>
      </c>
      <c r="G97" s="64" t="s">
        <v>10</v>
      </c>
      <c r="H97" s="65" t="s">
        <v>241</v>
      </c>
      <c r="I97" s="65" t="s">
        <v>13</v>
      </c>
      <c r="J97" s="65" t="s">
        <v>241</v>
      </c>
      <c r="K97" s="65" t="s">
        <v>241</v>
      </c>
      <c r="L97" s="65" t="s">
        <v>13</v>
      </c>
      <c r="M97" s="65" t="s">
        <v>13</v>
      </c>
      <c r="N97" s="65" t="s">
        <v>241</v>
      </c>
      <c r="O97" s="65" t="s">
        <v>13</v>
      </c>
      <c r="P97" s="65" t="s">
        <v>241</v>
      </c>
      <c r="Q97" s="65" t="s">
        <v>13</v>
      </c>
      <c r="R97" s="65" t="s">
        <v>241</v>
      </c>
      <c r="S97" s="65" t="s">
        <v>13</v>
      </c>
      <c r="T97" s="65" t="s">
        <v>13</v>
      </c>
      <c r="U97" s="65" t="s">
        <v>13</v>
      </c>
      <c r="V97" s="65" t="s">
        <v>13</v>
      </c>
      <c r="W97" s="65" t="s">
        <v>13</v>
      </c>
      <c r="X97" s="65" t="s">
        <v>13</v>
      </c>
      <c r="Y97" s="65" t="s">
        <v>241</v>
      </c>
      <c r="Z97" s="65" t="s">
        <v>13</v>
      </c>
      <c r="AA97" s="65" t="s">
        <v>13</v>
      </c>
      <c r="AB97" s="65" t="s">
        <v>13</v>
      </c>
      <c r="AC97" s="65" t="s">
        <v>13</v>
      </c>
      <c r="AD97" s="65" t="s">
        <v>13</v>
      </c>
      <c r="AE97" s="65" t="s">
        <v>13</v>
      </c>
      <c r="AF97" s="65" t="s">
        <v>241</v>
      </c>
      <c r="AG97" s="65" t="s">
        <v>13</v>
      </c>
      <c r="AH97" s="65" t="s">
        <v>13</v>
      </c>
      <c r="AI97" s="79" t="s">
        <v>13</v>
      </c>
      <c r="AJ97" s="65" t="s">
        <v>13</v>
      </c>
      <c r="AK97" s="65" t="s">
        <v>13</v>
      </c>
      <c r="AL97" s="65" t="s">
        <v>13</v>
      </c>
      <c r="AM97" s="66">
        <f t="shared" si="4"/>
        <v>23</v>
      </c>
      <c r="AN97" s="67">
        <f t="shared" si="5"/>
        <v>0</v>
      </c>
      <c r="AO97" s="68">
        <f t="shared" si="6"/>
        <v>8</v>
      </c>
      <c r="AP97" s="69">
        <f t="shared" si="7"/>
        <v>23</v>
      </c>
      <c r="AQ97" s="54">
        <f>VLOOKUP($D97,[1]SALARY!$B$9:$E$126,1,0)</f>
        <v>5926</v>
      </c>
    </row>
    <row r="98" spans="1:43" s="70" customFormat="1" ht="41.25" customHeight="1" x14ac:dyDescent="0.3">
      <c r="A98" s="71">
        <v>85</v>
      </c>
      <c r="B98" s="60" t="s">
        <v>192</v>
      </c>
      <c r="C98" s="72" t="s">
        <v>193</v>
      </c>
      <c r="D98" s="73">
        <v>5339</v>
      </c>
      <c r="E98" s="74" t="s">
        <v>99</v>
      </c>
      <c r="F98" s="75">
        <v>44075</v>
      </c>
      <c r="G98" s="64" t="s">
        <v>10</v>
      </c>
      <c r="H98" s="65" t="s">
        <v>13</v>
      </c>
      <c r="I98" s="65" t="s">
        <v>13</v>
      </c>
      <c r="J98" s="65" t="s">
        <v>13</v>
      </c>
      <c r="K98" s="65" t="s">
        <v>13</v>
      </c>
      <c r="L98" s="65" t="s">
        <v>241</v>
      </c>
      <c r="M98" s="65" t="s">
        <v>241</v>
      </c>
      <c r="N98" s="65" t="s">
        <v>13</v>
      </c>
      <c r="O98" s="65" t="s">
        <v>13</v>
      </c>
      <c r="P98" s="65" t="s">
        <v>13</v>
      </c>
      <c r="Q98" s="65" t="s">
        <v>13</v>
      </c>
      <c r="R98" s="65" t="s">
        <v>13</v>
      </c>
      <c r="S98" s="65" t="s">
        <v>241</v>
      </c>
      <c r="T98" s="65" t="s">
        <v>241</v>
      </c>
      <c r="U98" s="65" t="s">
        <v>13</v>
      </c>
      <c r="V98" s="65" t="s">
        <v>13</v>
      </c>
      <c r="W98" s="65" t="s">
        <v>13</v>
      </c>
      <c r="X98" s="65" t="s">
        <v>13</v>
      </c>
      <c r="Y98" s="65" t="s">
        <v>13</v>
      </c>
      <c r="Z98" s="65" t="s">
        <v>241</v>
      </c>
      <c r="AA98" s="65" t="s">
        <v>241</v>
      </c>
      <c r="AB98" s="65" t="s">
        <v>241</v>
      </c>
      <c r="AC98" s="65" t="s">
        <v>241</v>
      </c>
      <c r="AD98" s="65" t="s">
        <v>241</v>
      </c>
      <c r="AE98" s="65" t="s">
        <v>241</v>
      </c>
      <c r="AF98" s="65" t="s">
        <v>241</v>
      </c>
      <c r="AG98" s="65" t="s">
        <v>241</v>
      </c>
      <c r="AH98" s="65" t="s">
        <v>241</v>
      </c>
      <c r="AI98" s="65" t="s">
        <v>241</v>
      </c>
      <c r="AJ98" s="65" t="s">
        <v>241</v>
      </c>
      <c r="AK98" s="65" t="s">
        <v>241</v>
      </c>
      <c r="AL98" s="65" t="s">
        <v>241</v>
      </c>
      <c r="AM98" s="66">
        <f t="shared" si="4"/>
        <v>14</v>
      </c>
      <c r="AN98" s="67">
        <f t="shared" si="5"/>
        <v>0</v>
      </c>
      <c r="AO98" s="68">
        <f t="shared" si="6"/>
        <v>17</v>
      </c>
      <c r="AP98" s="69">
        <f t="shared" si="7"/>
        <v>14</v>
      </c>
      <c r="AQ98" s="54">
        <f>VLOOKUP($D98,[1]SALARY!$B$9:$E$126,1,0)</f>
        <v>5339</v>
      </c>
    </row>
    <row r="99" spans="1:43" s="70" customFormat="1" ht="41.25" customHeight="1" x14ac:dyDescent="0.3">
      <c r="A99" s="59">
        <v>86</v>
      </c>
      <c r="B99" s="60" t="s">
        <v>194</v>
      </c>
      <c r="C99" s="72" t="s">
        <v>195</v>
      </c>
      <c r="D99" s="73">
        <v>5380</v>
      </c>
      <c r="E99" s="74" t="s">
        <v>99</v>
      </c>
      <c r="F99" s="75">
        <v>44075</v>
      </c>
      <c r="G99" s="64" t="s">
        <v>10</v>
      </c>
      <c r="H99" s="65" t="s">
        <v>13</v>
      </c>
      <c r="I99" s="65" t="s">
        <v>13</v>
      </c>
      <c r="J99" s="65" t="s">
        <v>13</v>
      </c>
      <c r="K99" s="65" t="s">
        <v>13</v>
      </c>
      <c r="L99" s="65" t="s">
        <v>13</v>
      </c>
      <c r="M99" s="65" t="s">
        <v>241</v>
      </c>
      <c r="N99" s="65" t="s">
        <v>13</v>
      </c>
      <c r="O99" s="65" t="s">
        <v>13</v>
      </c>
      <c r="P99" s="65" t="s">
        <v>13</v>
      </c>
      <c r="Q99" s="65" t="s">
        <v>13</v>
      </c>
      <c r="R99" s="65" t="s">
        <v>13</v>
      </c>
      <c r="S99" s="65" t="s">
        <v>13</v>
      </c>
      <c r="T99" s="65" t="s">
        <v>241</v>
      </c>
      <c r="U99" s="65" t="s">
        <v>13</v>
      </c>
      <c r="V99" s="65" t="s">
        <v>13</v>
      </c>
      <c r="W99" s="65" t="s">
        <v>13</v>
      </c>
      <c r="X99" s="65" t="s">
        <v>13</v>
      </c>
      <c r="Y99" s="65" t="s">
        <v>13</v>
      </c>
      <c r="Z99" s="65" t="s">
        <v>13</v>
      </c>
      <c r="AA99" s="65" t="s">
        <v>241</v>
      </c>
      <c r="AB99" s="65" t="s">
        <v>13</v>
      </c>
      <c r="AC99" s="65" t="s">
        <v>13</v>
      </c>
      <c r="AD99" s="65" t="s">
        <v>13</v>
      </c>
      <c r="AE99" s="65" t="s">
        <v>13</v>
      </c>
      <c r="AF99" s="65" t="s">
        <v>13</v>
      </c>
      <c r="AG99" s="65" t="s">
        <v>13</v>
      </c>
      <c r="AH99" s="65" t="s">
        <v>241</v>
      </c>
      <c r="AI99" s="79" t="s">
        <v>13</v>
      </c>
      <c r="AJ99" s="65" t="s">
        <v>13</v>
      </c>
      <c r="AK99" s="65" t="s">
        <v>13</v>
      </c>
      <c r="AL99" s="65" t="s">
        <v>13</v>
      </c>
      <c r="AM99" s="66">
        <f t="shared" si="4"/>
        <v>27</v>
      </c>
      <c r="AN99" s="67">
        <f t="shared" si="5"/>
        <v>0</v>
      </c>
      <c r="AO99" s="68">
        <f t="shared" si="6"/>
        <v>4</v>
      </c>
      <c r="AP99" s="69">
        <f t="shared" si="7"/>
        <v>27</v>
      </c>
      <c r="AQ99" s="54">
        <f>VLOOKUP($D99,[1]SALARY!$B$9:$E$126,1,0)</f>
        <v>5380</v>
      </c>
    </row>
    <row r="100" spans="1:43" s="70" customFormat="1" ht="41.25" customHeight="1" x14ac:dyDescent="0.3">
      <c r="A100" s="71">
        <v>87</v>
      </c>
      <c r="B100" s="60" t="s">
        <v>190</v>
      </c>
      <c r="C100" s="72" t="s">
        <v>191</v>
      </c>
      <c r="D100" s="72">
        <v>5512</v>
      </c>
      <c r="E100" s="72" t="s">
        <v>99</v>
      </c>
      <c r="F100" s="75">
        <v>44171</v>
      </c>
      <c r="G100" s="64" t="s">
        <v>10</v>
      </c>
      <c r="H100" s="65" t="s">
        <v>13</v>
      </c>
      <c r="I100" s="65" t="s">
        <v>13</v>
      </c>
      <c r="J100" s="65" t="s">
        <v>13</v>
      </c>
      <c r="K100" s="65" t="s">
        <v>13</v>
      </c>
      <c r="L100" s="65" t="s">
        <v>241</v>
      </c>
      <c r="M100" s="65" t="s">
        <v>13</v>
      </c>
      <c r="N100" s="65" t="s">
        <v>13</v>
      </c>
      <c r="O100" s="65" t="s">
        <v>13</v>
      </c>
      <c r="P100" s="65" t="s">
        <v>13</v>
      </c>
      <c r="Q100" s="65" t="s">
        <v>13</v>
      </c>
      <c r="R100" s="65" t="s">
        <v>13</v>
      </c>
      <c r="S100" s="65" t="s">
        <v>241</v>
      </c>
      <c r="T100" s="65" t="s">
        <v>241</v>
      </c>
      <c r="U100" s="65" t="s">
        <v>241</v>
      </c>
      <c r="V100" s="65" t="s">
        <v>13</v>
      </c>
      <c r="W100" s="65" t="s">
        <v>13</v>
      </c>
      <c r="X100" s="65" t="s">
        <v>13</v>
      </c>
      <c r="Y100" s="65" t="s">
        <v>13</v>
      </c>
      <c r="Z100" s="65" t="s">
        <v>13</v>
      </c>
      <c r="AA100" s="65" t="s">
        <v>241</v>
      </c>
      <c r="AB100" s="65" t="s">
        <v>13</v>
      </c>
      <c r="AC100" s="65" t="s">
        <v>13</v>
      </c>
      <c r="AD100" s="65" t="s">
        <v>13</v>
      </c>
      <c r="AE100" s="65" t="s">
        <v>13</v>
      </c>
      <c r="AF100" s="65" t="s">
        <v>13</v>
      </c>
      <c r="AG100" s="65" t="s">
        <v>241</v>
      </c>
      <c r="AH100" s="65" t="s">
        <v>13</v>
      </c>
      <c r="AI100" s="79" t="s">
        <v>13</v>
      </c>
      <c r="AJ100" s="65" t="s">
        <v>13</v>
      </c>
      <c r="AK100" s="65" t="s">
        <v>13</v>
      </c>
      <c r="AL100" s="65" t="s">
        <v>13</v>
      </c>
      <c r="AM100" s="66">
        <f t="shared" si="4"/>
        <v>25</v>
      </c>
      <c r="AN100" s="67">
        <f t="shared" si="5"/>
        <v>0</v>
      </c>
      <c r="AO100" s="68">
        <f t="shared" si="6"/>
        <v>6</v>
      </c>
      <c r="AP100" s="69">
        <f t="shared" si="7"/>
        <v>25</v>
      </c>
      <c r="AQ100" s="54">
        <f>VLOOKUP($D100,[1]SALARY!$B$9:$E$126,1,0)</f>
        <v>5512</v>
      </c>
    </row>
    <row r="101" spans="1:43" s="70" customFormat="1" ht="41.25" customHeight="1" x14ac:dyDescent="0.3">
      <c r="A101" s="59">
        <v>88</v>
      </c>
      <c r="B101" s="60" t="s">
        <v>197</v>
      </c>
      <c r="C101" s="72" t="s">
        <v>84</v>
      </c>
      <c r="D101" s="73">
        <v>5312</v>
      </c>
      <c r="E101" s="72" t="s">
        <v>99</v>
      </c>
      <c r="F101" s="75">
        <v>44440</v>
      </c>
      <c r="G101" s="64" t="s">
        <v>10</v>
      </c>
      <c r="H101" s="65" t="s">
        <v>241</v>
      </c>
      <c r="I101" s="65" t="s">
        <v>241</v>
      </c>
      <c r="J101" s="65" t="s">
        <v>241</v>
      </c>
      <c r="K101" s="65" t="s">
        <v>13</v>
      </c>
      <c r="L101" s="65" t="s">
        <v>241</v>
      </c>
      <c r="M101" s="65" t="s">
        <v>241</v>
      </c>
      <c r="N101" s="65" t="s">
        <v>13</v>
      </c>
      <c r="O101" s="65" t="s">
        <v>241</v>
      </c>
      <c r="P101" s="65" t="s">
        <v>241</v>
      </c>
      <c r="Q101" s="65" t="s">
        <v>241</v>
      </c>
      <c r="R101" s="65" t="s">
        <v>13</v>
      </c>
      <c r="S101" s="65" t="s">
        <v>241</v>
      </c>
      <c r="T101" s="65" t="s">
        <v>13</v>
      </c>
      <c r="U101" s="65" t="s">
        <v>241</v>
      </c>
      <c r="V101" s="65" t="s">
        <v>13</v>
      </c>
      <c r="W101" s="65" t="s">
        <v>241</v>
      </c>
      <c r="X101" s="65" t="s">
        <v>13</v>
      </c>
      <c r="Y101" s="65" t="s">
        <v>13</v>
      </c>
      <c r="Z101" s="65" t="s">
        <v>13</v>
      </c>
      <c r="AA101" s="65" t="s">
        <v>241</v>
      </c>
      <c r="AB101" s="65" t="s">
        <v>13</v>
      </c>
      <c r="AC101" s="65" t="s">
        <v>13</v>
      </c>
      <c r="AD101" s="65" t="s">
        <v>241</v>
      </c>
      <c r="AE101" s="65" t="s">
        <v>13</v>
      </c>
      <c r="AF101" s="65" t="s">
        <v>13</v>
      </c>
      <c r="AG101" s="65" t="s">
        <v>13</v>
      </c>
      <c r="AH101" s="65" t="s">
        <v>13</v>
      </c>
      <c r="AI101" s="79" t="s">
        <v>241</v>
      </c>
      <c r="AJ101" s="65" t="s">
        <v>241</v>
      </c>
      <c r="AK101" s="65" t="s">
        <v>241</v>
      </c>
      <c r="AL101" s="65" t="s">
        <v>13</v>
      </c>
      <c r="AM101" s="66">
        <f t="shared" si="4"/>
        <v>15</v>
      </c>
      <c r="AN101" s="67">
        <f t="shared" si="5"/>
        <v>0</v>
      </c>
      <c r="AO101" s="68">
        <f t="shared" si="6"/>
        <v>16</v>
      </c>
      <c r="AP101" s="69">
        <f t="shared" si="7"/>
        <v>15</v>
      </c>
      <c r="AQ101" s="54">
        <f>VLOOKUP($D101,[1]SALARY!$B$9:$E$126,1,0)</f>
        <v>5312</v>
      </c>
    </row>
    <row r="102" spans="1:43" s="70" customFormat="1" ht="41.25" customHeight="1" x14ac:dyDescent="0.3">
      <c r="A102" s="71">
        <v>89</v>
      </c>
      <c r="B102" s="60" t="s">
        <v>196</v>
      </c>
      <c r="C102" s="72" t="s">
        <v>198</v>
      </c>
      <c r="D102" s="72">
        <v>6083</v>
      </c>
      <c r="E102" s="72" t="s">
        <v>99</v>
      </c>
      <c r="F102" s="75">
        <v>44516</v>
      </c>
      <c r="G102" s="64" t="s">
        <v>10</v>
      </c>
      <c r="H102" s="65" t="s">
        <v>241</v>
      </c>
      <c r="I102" s="65" t="s">
        <v>241</v>
      </c>
      <c r="J102" s="65" t="s">
        <v>241</v>
      </c>
      <c r="K102" s="65" t="s">
        <v>13</v>
      </c>
      <c r="L102" s="65" t="s">
        <v>13</v>
      </c>
      <c r="M102" s="65" t="s">
        <v>13</v>
      </c>
      <c r="N102" s="65" t="s">
        <v>13</v>
      </c>
      <c r="O102" s="65" t="s">
        <v>241</v>
      </c>
      <c r="P102" s="65" t="s">
        <v>13</v>
      </c>
      <c r="Q102" s="65" t="s">
        <v>241</v>
      </c>
      <c r="R102" s="65" t="s">
        <v>13</v>
      </c>
      <c r="S102" s="65" t="s">
        <v>13</v>
      </c>
      <c r="T102" s="65" t="s">
        <v>13</v>
      </c>
      <c r="U102" s="65" t="s">
        <v>241</v>
      </c>
      <c r="V102" s="65" t="s">
        <v>241</v>
      </c>
      <c r="W102" s="65" t="s">
        <v>13</v>
      </c>
      <c r="X102" s="65" t="s">
        <v>241</v>
      </c>
      <c r="Y102" s="65" t="s">
        <v>13</v>
      </c>
      <c r="Z102" s="65" t="s">
        <v>13</v>
      </c>
      <c r="AA102" s="65" t="s">
        <v>13</v>
      </c>
      <c r="AB102" s="65" t="s">
        <v>241</v>
      </c>
      <c r="AC102" s="65" t="s">
        <v>13</v>
      </c>
      <c r="AD102" s="65" t="s">
        <v>13</v>
      </c>
      <c r="AE102" s="65" t="s">
        <v>241</v>
      </c>
      <c r="AF102" s="65" t="s">
        <v>13</v>
      </c>
      <c r="AG102" s="65" t="s">
        <v>13</v>
      </c>
      <c r="AH102" s="65" t="s">
        <v>13</v>
      </c>
      <c r="AI102" s="79" t="s">
        <v>13</v>
      </c>
      <c r="AJ102" s="65" t="s">
        <v>13</v>
      </c>
      <c r="AK102" s="65" t="s">
        <v>13</v>
      </c>
      <c r="AL102" s="65" t="s">
        <v>241</v>
      </c>
      <c r="AM102" s="66">
        <f t="shared" si="4"/>
        <v>20</v>
      </c>
      <c r="AN102" s="67">
        <f t="shared" si="5"/>
        <v>0</v>
      </c>
      <c r="AO102" s="68">
        <f t="shared" si="6"/>
        <v>11</v>
      </c>
      <c r="AP102" s="69">
        <f t="shared" si="7"/>
        <v>20</v>
      </c>
      <c r="AQ102" s="54">
        <f>VLOOKUP($D102,[1]SALARY!$B$9:$E$126,1,0)</f>
        <v>6083</v>
      </c>
    </row>
    <row r="103" spans="1:43" s="70" customFormat="1" ht="41.25" customHeight="1" x14ac:dyDescent="0.3">
      <c r="A103" s="59">
        <v>90</v>
      </c>
      <c r="B103" s="60" t="s">
        <v>199</v>
      </c>
      <c r="C103" s="72" t="s">
        <v>200</v>
      </c>
      <c r="D103" s="72">
        <v>6229</v>
      </c>
      <c r="E103" s="72" t="s">
        <v>100</v>
      </c>
      <c r="F103" s="75">
        <v>44555</v>
      </c>
      <c r="G103" s="64" t="s">
        <v>101</v>
      </c>
      <c r="H103" s="65" t="s">
        <v>13</v>
      </c>
      <c r="I103" s="65" t="s">
        <v>13</v>
      </c>
      <c r="J103" s="65" t="s">
        <v>13</v>
      </c>
      <c r="K103" s="65" t="s">
        <v>13</v>
      </c>
      <c r="L103" s="65" t="s">
        <v>13</v>
      </c>
      <c r="M103" s="65" t="s">
        <v>13</v>
      </c>
      <c r="N103" s="65" t="s">
        <v>241</v>
      </c>
      <c r="O103" s="65" t="s">
        <v>13</v>
      </c>
      <c r="P103" s="65" t="s">
        <v>13</v>
      </c>
      <c r="Q103" s="65" t="s">
        <v>13</v>
      </c>
      <c r="R103" s="65" t="s">
        <v>13</v>
      </c>
      <c r="S103" s="65" t="s">
        <v>13</v>
      </c>
      <c r="T103" s="65" t="s">
        <v>13</v>
      </c>
      <c r="U103" s="65" t="s">
        <v>241</v>
      </c>
      <c r="V103" s="65" t="s">
        <v>13</v>
      </c>
      <c r="W103" s="65" t="s">
        <v>13</v>
      </c>
      <c r="X103" s="65" t="s">
        <v>13</v>
      </c>
      <c r="Y103" s="65" t="s">
        <v>13</v>
      </c>
      <c r="Z103" s="65" t="s">
        <v>13</v>
      </c>
      <c r="AA103" s="65" t="s">
        <v>13</v>
      </c>
      <c r="AB103" s="65" t="s">
        <v>241</v>
      </c>
      <c r="AC103" s="65" t="s">
        <v>13</v>
      </c>
      <c r="AD103" s="65" t="s">
        <v>13</v>
      </c>
      <c r="AE103" s="65" t="s">
        <v>13</v>
      </c>
      <c r="AF103" s="65" t="s">
        <v>13</v>
      </c>
      <c r="AG103" s="65" t="s">
        <v>13</v>
      </c>
      <c r="AH103" s="65" t="s">
        <v>13</v>
      </c>
      <c r="AI103" s="79" t="s">
        <v>241</v>
      </c>
      <c r="AJ103" s="65" t="s">
        <v>13</v>
      </c>
      <c r="AK103" s="65" t="s">
        <v>13</v>
      </c>
      <c r="AL103" s="65" t="s">
        <v>13</v>
      </c>
      <c r="AM103" s="66">
        <f t="shared" si="4"/>
        <v>27</v>
      </c>
      <c r="AN103" s="67">
        <f t="shared" si="5"/>
        <v>0</v>
      </c>
      <c r="AO103" s="68">
        <f t="shared" si="6"/>
        <v>4</v>
      </c>
      <c r="AP103" s="69">
        <f t="shared" si="7"/>
        <v>27</v>
      </c>
      <c r="AQ103" s="54">
        <f>VLOOKUP($D103,[1]SALARY!$B$9:$E$126,1,0)</f>
        <v>6229</v>
      </c>
    </row>
    <row r="104" spans="1:43" s="70" customFormat="1" ht="41.25" customHeight="1" x14ac:dyDescent="0.3">
      <c r="A104" s="71">
        <v>91</v>
      </c>
      <c r="B104" s="60" t="s">
        <v>201</v>
      </c>
      <c r="C104" s="72" t="s">
        <v>203</v>
      </c>
      <c r="D104" s="73">
        <v>6268</v>
      </c>
      <c r="E104" s="72" t="s">
        <v>100</v>
      </c>
      <c r="F104" s="75">
        <v>44581</v>
      </c>
      <c r="G104" s="64" t="s">
        <v>101</v>
      </c>
      <c r="H104" s="65" t="s">
        <v>13</v>
      </c>
      <c r="I104" s="65" t="s">
        <v>241</v>
      </c>
      <c r="J104" s="65" t="s">
        <v>13</v>
      </c>
      <c r="K104" s="65" t="s">
        <v>13</v>
      </c>
      <c r="L104" s="65" t="s">
        <v>13</v>
      </c>
      <c r="M104" s="65" t="s">
        <v>13</v>
      </c>
      <c r="N104" s="65" t="s">
        <v>13</v>
      </c>
      <c r="O104" s="65" t="s">
        <v>13</v>
      </c>
      <c r="P104" s="65" t="s">
        <v>241</v>
      </c>
      <c r="Q104" s="65" t="s">
        <v>241</v>
      </c>
      <c r="R104" s="65" t="s">
        <v>241</v>
      </c>
      <c r="S104" s="65" t="s">
        <v>13</v>
      </c>
      <c r="T104" s="65" t="s">
        <v>13</v>
      </c>
      <c r="U104" s="65" t="s">
        <v>13</v>
      </c>
      <c r="V104" s="65" t="s">
        <v>13</v>
      </c>
      <c r="W104" s="65" t="s">
        <v>241</v>
      </c>
      <c r="X104" s="65" t="s">
        <v>241</v>
      </c>
      <c r="Y104" s="65" t="s">
        <v>241</v>
      </c>
      <c r="Z104" s="65" t="s">
        <v>241</v>
      </c>
      <c r="AA104" s="65" t="s">
        <v>241</v>
      </c>
      <c r="AB104" s="65" t="s">
        <v>241</v>
      </c>
      <c r="AC104" s="65" t="s">
        <v>241</v>
      </c>
      <c r="AD104" s="65" t="s">
        <v>241</v>
      </c>
      <c r="AE104" s="65" t="s">
        <v>241</v>
      </c>
      <c r="AF104" s="65" t="s">
        <v>241</v>
      </c>
      <c r="AG104" s="65" t="s">
        <v>241</v>
      </c>
      <c r="AH104" s="65" t="s">
        <v>241</v>
      </c>
      <c r="AI104" s="79" t="s">
        <v>241</v>
      </c>
      <c r="AJ104" s="65" t="s">
        <v>241</v>
      </c>
      <c r="AK104" s="65" t="s">
        <v>241</v>
      </c>
      <c r="AL104" s="65" t="s">
        <v>241</v>
      </c>
      <c r="AM104" s="66">
        <f t="shared" si="4"/>
        <v>11</v>
      </c>
      <c r="AN104" s="67">
        <f t="shared" si="5"/>
        <v>0</v>
      </c>
      <c r="AO104" s="68">
        <f t="shared" si="6"/>
        <v>20</v>
      </c>
      <c r="AP104" s="69">
        <f t="shared" si="7"/>
        <v>11</v>
      </c>
      <c r="AQ104" s="54">
        <f>VLOOKUP($D104,[1]SALARY!$B$9:$E$126,1,0)</f>
        <v>6268</v>
      </c>
    </row>
    <row r="105" spans="1:43" s="70" customFormat="1" ht="41.25" customHeight="1" x14ac:dyDescent="0.3">
      <c r="A105" s="59">
        <v>92</v>
      </c>
      <c r="B105" s="60" t="s">
        <v>202</v>
      </c>
      <c r="C105" s="72" t="s">
        <v>204</v>
      </c>
      <c r="D105" s="72">
        <v>5307</v>
      </c>
      <c r="E105" s="72" t="s">
        <v>99</v>
      </c>
      <c r="F105" s="75">
        <v>44075</v>
      </c>
      <c r="G105" s="64" t="s">
        <v>10</v>
      </c>
      <c r="H105" s="65" t="s">
        <v>13</v>
      </c>
      <c r="I105" s="65" t="s">
        <v>241</v>
      </c>
      <c r="J105" s="65" t="s">
        <v>13</v>
      </c>
      <c r="K105" s="65" t="s">
        <v>241</v>
      </c>
      <c r="L105" s="65" t="s">
        <v>13</v>
      </c>
      <c r="M105" s="65" t="s">
        <v>241</v>
      </c>
      <c r="N105" s="65" t="s">
        <v>13</v>
      </c>
      <c r="O105" s="65" t="s">
        <v>13</v>
      </c>
      <c r="P105" s="65" t="s">
        <v>241</v>
      </c>
      <c r="Q105" s="65" t="s">
        <v>241</v>
      </c>
      <c r="R105" s="65" t="s">
        <v>13</v>
      </c>
      <c r="S105" s="65" t="s">
        <v>13</v>
      </c>
      <c r="T105" s="65" t="s">
        <v>13</v>
      </c>
      <c r="U105" s="65" t="s">
        <v>241</v>
      </c>
      <c r="V105" s="65" t="s">
        <v>241</v>
      </c>
      <c r="W105" s="65" t="s">
        <v>13</v>
      </c>
      <c r="X105" s="65" t="s">
        <v>13</v>
      </c>
      <c r="Y105" s="65" t="s">
        <v>13</v>
      </c>
      <c r="Z105" s="65" t="s">
        <v>13</v>
      </c>
      <c r="AA105" s="65" t="s">
        <v>13</v>
      </c>
      <c r="AB105" s="65" t="s">
        <v>241</v>
      </c>
      <c r="AC105" s="65" t="s">
        <v>13</v>
      </c>
      <c r="AD105" s="65" t="s">
        <v>241</v>
      </c>
      <c r="AE105" s="65" t="s">
        <v>13</v>
      </c>
      <c r="AF105" s="65" t="s">
        <v>13</v>
      </c>
      <c r="AG105" s="65" t="s">
        <v>13</v>
      </c>
      <c r="AH105" s="65" t="s">
        <v>13</v>
      </c>
      <c r="AI105" s="79" t="s">
        <v>241</v>
      </c>
      <c r="AJ105" s="65" t="s">
        <v>241</v>
      </c>
      <c r="AK105" s="65" t="s">
        <v>241</v>
      </c>
      <c r="AL105" s="65" t="s">
        <v>13</v>
      </c>
      <c r="AM105" s="66">
        <f t="shared" si="4"/>
        <v>19</v>
      </c>
      <c r="AN105" s="67">
        <f t="shared" si="5"/>
        <v>0</v>
      </c>
      <c r="AO105" s="68">
        <f t="shared" si="6"/>
        <v>12</v>
      </c>
      <c r="AP105" s="69">
        <f t="shared" si="7"/>
        <v>19</v>
      </c>
      <c r="AQ105" s="54">
        <f>VLOOKUP($D105,[1]SALARY!$B$9:$E$126,1,0)</f>
        <v>5307</v>
      </c>
    </row>
    <row r="106" spans="1:43" s="70" customFormat="1" ht="41.25" customHeight="1" x14ac:dyDescent="0.3">
      <c r="A106" s="71">
        <v>93</v>
      </c>
      <c r="B106" s="60" t="s">
        <v>112</v>
      </c>
      <c r="C106" s="72" t="s">
        <v>205</v>
      </c>
      <c r="D106" s="72">
        <v>5461</v>
      </c>
      <c r="E106" s="72" t="s">
        <v>99</v>
      </c>
      <c r="F106" s="75">
        <v>44124</v>
      </c>
      <c r="G106" s="64" t="s">
        <v>10</v>
      </c>
      <c r="H106" s="65" t="s">
        <v>13</v>
      </c>
      <c r="I106" s="65" t="s">
        <v>241</v>
      </c>
      <c r="J106" s="65" t="s">
        <v>241</v>
      </c>
      <c r="K106" s="65" t="s">
        <v>13</v>
      </c>
      <c r="L106" s="65" t="s">
        <v>13</v>
      </c>
      <c r="M106" s="65" t="s">
        <v>13</v>
      </c>
      <c r="N106" s="65" t="s">
        <v>241</v>
      </c>
      <c r="O106" s="65" t="s">
        <v>13</v>
      </c>
      <c r="P106" s="65" t="s">
        <v>241</v>
      </c>
      <c r="Q106" s="65" t="s">
        <v>13</v>
      </c>
      <c r="R106" s="65" t="s">
        <v>13</v>
      </c>
      <c r="S106" s="65" t="s">
        <v>13</v>
      </c>
      <c r="T106" s="65" t="s">
        <v>13</v>
      </c>
      <c r="U106" s="65" t="s">
        <v>13</v>
      </c>
      <c r="V106" s="65" t="s">
        <v>13</v>
      </c>
      <c r="W106" s="65" t="s">
        <v>241</v>
      </c>
      <c r="X106" s="65" t="s">
        <v>241</v>
      </c>
      <c r="Y106" s="65" t="s">
        <v>13</v>
      </c>
      <c r="Z106" s="65" t="s">
        <v>13</v>
      </c>
      <c r="AA106" s="65" t="s">
        <v>13</v>
      </c>
      <c r="AB106" s="65" t="s">
        <v>13</v>
      </c>
      <c r="AC106" s="65" t="s">
        <v>241</v>
      </c>
      <c r="AD106" s="65" t="s">
        <v>13</v>
      </c>
      <c r="AE106" s="65" t="s">
        <v>13</v>
      </c>
      <c r="AF106" s="65" t="s">
        <v>13</v>
      </c>
      <c r="AG106" s="65" t="s">
        <v>13</v>
      </c>
      <c r="AH106" s="65" t="s">
        <v>13</v>
      </c>
      <c r="AI106" s="79" t="s">
        <v>13</v>
      </c>
      <c r="AJ106" s="65" t="s">
        <v>241</v>
      </c>
      <c r="AK106" s="65" t="s">
        <v>13</v>
      </c>
      <c r="AL106" s="65" t="s">
        <v>13</v>
      </c>
      <c r="AM106" s="66">
        <f t="shared" si="4"/>
        <v>23</v>
      </c>
      <c r="AN106" s="67">
        <f t="shared" si="5"/>
        <v>0</v>
      </c>
      <c r="AO106" s="68">
        <f t="shared" si="6"/>
        <v>8</v>
      </c>
      <c r="AP106" s="69">
        <f t="shared" si="7"/>
        <v>23</v>
      </c>
      <c r="AQ106" s="54">
        <f>VLOOKUP($D106,[1]SALARY!$B$9:$E$126,1,0)</f>
        <v>5461</v>
      </c>
    </row>
    <row r="107" spans="1:43" s="70" customFormat="1" ht="41.25" customHeight="1" x14ac:dyDescent="0.3">
      <c r="A107" s="59">
        <v>94</v>
      </c>
      <c r="B107" s="60" t="s">
        <v>207</v>
      </c>
      <c r="C107" s="72" t="s">
        <v>208</v>
      </c>
      <c r="D107" s="72">
        <v>6353</v>
      </c>
      <c r="E107" s="72" t="s">
        <v>99</v>
      </c>
      <c r="F107" s="75">
        <v>44634</v>
      </c>
      <c r="G107" s="64" t="s">
        <v>10</v>
      </c>
      <c r="H107" s="65" t="s">
        <v>13</v>
      </c>
      <c r="I107" s="65" t="s">
        <v>13</v>
      </c>
      <c r="J107" s="65" t="s">
        <v>13</v>
      </c>
      <c r="K107" s="65" t="s">
        <v>13</v>
      </c>
      <c r="L107" s="65" t="s">
        <v>13</v>
      </c>
      <c r="M107" s="65" t="s">
        <v>241</v>
      </c>
      <c r="N107" s="65" t="s">
        <v>241</v>
      </c>
      <c r="O107" s="65" t="s">
        <v>13</v>
      </c>
      <c r="P107" s="65" t="s">
        <v>13</v>
      </c>
      <c r="Q107" s="65" t="s">
        <v>13</v>
      </c>
      <c r="R107" s="65" t="s">
        <v>13</v>
      </c>
      <c r="S107" s="65" t="s">
        <v>13</v>
      </c>
      <c r="T107" s="65" t="s">
        <v>241</v>
      </c>
      <c r="U107" s="65" t="s">
        <v>13</v>
      </c>
      <c r="V107" s="65" t="s">
        <v>13</v>
      </c>
      <c r="W107" s="65" t="s">
        <v>13</v>
      </c>
      <c r="X107" s="65" t="s">
        <v>13</v>
      </c>
      <c r="Y107" s="65" t="s">
        <v>13</v>
      </c>
      <c r="Z107" s="65" t="s">
        <v>13</v>
      </c>
      <c r="AA107" s="65" t="s">
        <v>13</v>
      </c>
      <c r="AB107" s="65" t="s">
        <v>241</v>
      </c>
      <c r="AC107" s="65" t="s">
        <v>13</v>
      </c>
      <c r="AD107" s="65" t="s">
        <v>13</v>
      </c>
      <c r="AE107" s="65" t="s">
        <v>13</v>
      </c>
      <c r="AF107" s="65" t="s">
        <v>13</v>
      </c>
      <c r="AG107" s="65" t="s">
        <v>13</v>
      </c>
      <c r="AH107" s="65" t="s">
        <v>241</v>
      </c>
      <c r="AI107" s="79" t="s">
        <v>13</v>
      </c>
      <c r="AJ107" s="65" t="s">
        <v>241</v>
      </c>
      <c r="AK107" s="65" t="s">
        <v>13</v>
      </c>
      <c r="AL107" s="65" t="s">
        <v>13</v>
      </c>
      <c r="AM107" s="66">
        <f t="shared" si="4"/>
        <v>25</v>
      </c>
      <c r="AN107" s="67">
        <f t="shared" si="5"/>
        <v>0</v>
      </c>
      <c r="AO107" s="68">
        <f t="shared" si="6"/>
        <v>6</v>
      </c>
      <c r="AP107" s="69">
        <f t="shared" si="7"/>
        <v>25</v>
      </c>
      <c r="AQ107" s="54">
        <f>VLOOKUP($D107,[1]SALARY!$B$9:$E$126,1,0)</f>
        <v>6353</v>
      </c>
    </row>
    <row r="108" spans="1:43" s="70" customFormat="1" ht="41.25" customHeight="1" x14ac:dyDescent="0.3">
      <c r="A108" s="71">
        <v>95</v>
      </c>
      <c r="B108" s="60" t="s">
        <v>211</v>
      </c>
      <c r="C108" s="72" t="s">
        <v>212</v>
      </c>
      <c r="D108" s="72">
        <v>6380</v>
      </c>
      <c r="E108" s="72" t="s">
        <v>99</v>
      </c>
      <c r="F108" s="75">
        <v>44659</v>
      </c>
      <c r="G108" s="64" t="s">
        <v>10</v>
      </c>
      <c r="H108" s="65" t="s">
        <v>241</v>
      </c>
      <c r="I108" s="65" t="s">
        <v>13</v>
      </c>
      <c r="J108" s="65" t="s">
        <v>241</v>
      </c>
      <c r="K108" s="65" t="s">
        <v>13</v>
      </c>
      <c r="L108" s="65" t="s">
        <v>13</v>
      </c>
      <c r="M108" s="65" t="s">
        <v>13</v>
      </c>
      <c r="N108" s="65" t="s">
        <v>13</v>
      </c>
      <c r="O108" s="65" t="s">
        <v>241</v>
      </c>
      <c r="P108" s="65" t="s">
        <v>13</v>
      </c>
      <c r="Q108" s="65" t="s">
        <v>13</v>
      </c>
      <c r="R108" s="65" t="s">
        <v>13</v>
      </c>
      <c r="S108" s="65" t="s">
        <v>13</v>
      </c>
      <c r="T108" s="65" t="s">
        <v>13</v>
      </c>
      <c r="U108" s="65" t="s">
        <v>13</v>
      </c>
      <c r="V108" s="65" t="s">
        <v>241</v>
      </c>
      <c r="W108" s="65" t="s">
        <v>13</v>
      </c>
      <c r="X108" s="65" t="s">
        <v>13</v>
      </c>
      <c r="Y108" s="65" t="s">
        <v>241</v>
      </c>
      <c r="Z108" s="65" t="s">
        <v>13</v>
      </c>
      <c r="AA108" s="65" t="s">
        <v>13</v>
      </c>
      <c r="AB108" s="65" t="s">
        <v>241</v>
      </c>
      <c r="AC108" s="65" t="s">
        <v>13</v>
      </c>
      <c r="AD108" s="65" t="s">
        <v>13</v>
      </c>
      <c r="AE108" s="65" t="s">
        <v>13</v>
      </c>
      <c r="AF108" s="65" t="s">
        <v>13</v>
      </c>
      <c r="AG108" s="65" t="s">
        <v>241</v>
      </c>
      <c r="AH108" s="65" t="s">
        <v>13</v>
      </c>
      <c r="AI108" s="79" t="s">
        <v>241</v>
      </c>
      <c r="AJ108" s="65" t="s">
        <v>13</v>
      </c>
      <c r="AK108" s="65" t="s">
        <v>13</v>
      </c>
      <c r="AL108" s="65" t="s">
        <v>241</v>
      </c>
      <c r="AM108" s="66">
        <f t="shared" si="4"/>
        <v>22</v>
      </c>
      <c r="AN108" s="67">
        <f t="shared" si="5"/>
        <v>0</v>
      </c>
      <c r="AO108" s="68">
        <f t="shared" si="6"/>
        <v>9</v>
      </c>
      <c r="AP108" s="69">
        <f t="shared" si="7"/>
        <v>22</v>
      </c>
      <c r="AQ108" s="54">
        <f>VLOOKUP($D108,[1]SALARY!$B$9:$E$126,1,0)</f>
        <v>6380</v>
      </c>
    </row>
    <row r="109" spans="1:43" s="70" customFormat="1" ht="41.25" customHeight="1" x14ac:dyDescent="0.3">
      <c r="A109" s="59">
        <v>96</v>
      </c>
      <c r="B109" s="60" t="s">
        <v>213</v>
      </c>
      <c r="C109" s="72" t="s">
        <v>214</v>
      </c>
      <c r="D109" s="72">
        <v>6400</v>
      </c>
      <c r="E109" s="72" t="s">
        <v>99</v>
      </c>
      <c r="F109" s="75">
        <v>44662</v>
      </c>
      <c r="G109" s="64" t="s">
        <v>10</v>
      </c>
      <c r="H109" s="65" t="s">
        <v>241</v>
      </c>
      <c r="I109" s="65" t="s">
        <v>241</v>
      </c>
      <c r="J109" s="65" t="s">
        <v>13</v>
      </c>
      <c r="K109" s="65" t="s">
        <v>13</v>
      </c>
      <c r="L109" s="65" t="s">
        <v>13</v>
      </c>
      <c r="M109" s="65" t="s">
        <v>13</v>
      </c>
      <c r="N109" s="65" t="s">
        <v>241</v>
      </c>
      <c r="O109" s="65" t="s">
        <v>13</v>
      </c>
      <c r="P109" s="65" t="s">
        <v>241</v>
      </c>
      <c r="Q109" s="65" t="s">
        <v>13</v>
      </c>
      <c r="R109" s="65" t="s">
        <v>13</v>
      </c>
      <c r="S109" s="65" t="s">
        <v>13</v>
      </c>
      <c r="T109" s="65" t="s">
        <v>13</v>
      </c>
      <c r="U109" s="65" t="s">
        <v>13</v>
      </c>
      <c r="V109" s="65" t="s">
        <v>13</v>
      </c>
      <c r="W109" s="65" t="s">
        <v>13</v>
      </c>
      <c r="X109" s="65" t="s">
        <v>241</v>
      </c>
      <c r="Y109" s="65" t="s">
        <v>13</v>
      </c>
      <c r="Z109" s="65" t="s">
        <v>13</v>
      </c>
      <c r="AA109" s="65" t="s">
        <v>13</v>
      </c>
      <c r="AB109" s="65" t="s">
        <v>13</v>
      </c>
      <c r="AC109" s="65" t="s">
        <v>13</v>
      </c>
      <c r="AD109" s="65" t="s">
        <v>241</v>
      </c>
      <c r="AE109" s="65" t="s">
        <v>13</v>
      </c>
      <c r="AF109" s="65" t="s">
        <v>241</v>
      </c>
      <c r="AG109" s="65" t="s">
        <v>13</v>
      </c>
      <c r="AH109" s="65" t="s">
        <v>13</v>
      </c>
      <c r="AI109" s="79" t="s">
        <v>13</v>
      </c>
      <c r="AJ109" s="65" t="s">
        <v>13</v>
      </c>
      <c r="AK109" s="65" t="s">
        <v>241</v>
      </c>
      <c r="AL109" s="65" t="s">
        <v>13</v>
      </c>
      <c r="AM109" s="66">
        <f t="shared" si="4"/>
        <v>23</v>
      </c>
      <c r="AN109" s="67">
        <f t="shared" si="5"/>
        <v>0</v>
      </c>
      <c r="AO109" s="68">
        <f t="shared" si="6"/>
        <v>8</v>
      </c>
      <c r="AP109" s="69">
        <f t="shared" si="7"/>
        <v>23</v>
      </c>
      <c r="AQ109" s="54">
        <f>VLOOKUP($D109,[1]SALARY!$B$9:$E$126,1,0)</f>
        <v>6400</v>
      </c>
    </row>
    <row r="110" spans="1:43" s="70" customFormat="1" ht="41.25" customHeight="1" x14ac:dyDescent="0.3">
      <c r="A110" s="71">
        <v>97</v>
      </c>
      <c r="B110" s="60" t="s">
        <v>215</v>
      </c>
      <c r="C110" s="72" t="s">
        <v>210</v>
      </c>
      <c r="D110" s="72">
        <v>6381</v>
      </c>
      <c r="E110" s="72" t="s">
        <v>99</v>
      </c>
      <c r="F110" s="75">
        <v>44659</v>
      </c>
      <c r="G110" s="64" t="s">
        <v>10</v>
      </c>
      <c r="H110" s="65" t="s">
        <v>241</v>
      </c>
      <c r="I110" s="65" t="s">
        <v>241</v>
      </c>
      <c r="J110" s="65" t="s">
        <v>241</v>
      </c>
      <c r="K110" s="65" t="s">
        <v>13</v>
      </c>
      <c r="L110" s="65" t="s">
        <v>13</v>
      </c>
      <c r="M110" s="65" t="s">
        <v>13</v>
      </c>
      <c r="N110" s="65" t="s">
        <v>241</v>
      </c>
      <c r="O110" s="65" t="s">
        <v>13</v>
      </c>
      <c r="P110" s="65" t="s">
        <v>241</v>
      </c>
      <c r="Q110" s="65" t="s">
        <v>241</v>
      </c>
      <c r="R110" s="65" t="s">
        <v>241</v>
      </c>
      <c r="S110" s="65" t="s">
        <v>241</v>
      </c>
      <c r="T110" s="65" t="s">
        <v>13</v>
      </c>
      <c r="U110" s="65" t="s">
        <v>241</v>
      </c>
      <c r="V110" s="65" t="s">
        <v>241</v>
      </c>
      <c r="W110" s="65" t="s">
        <v>241</v>
      </c>
      <c r="X110" s="65" t="s">
        <v>241</v>
      </c>
      <c r="Y110" s="65" t="s">
        <v>13</v>
      </c>
      <c r="Z110" s="65" t="s">
        <v>13</v>
      </c>
      <c r="AA110" s="65" t="s">
        <v>13</v>
      </c>
      <c r="AB110" s="65" t="s">
        <v>241</v>
      </c>
      <c r="AC110" s="65" t="s">
        <v>13</v>
      </c>
      <c r="AD110" s="65" t="s">
        <v>13</v>
      </c>
      <c r="AE110" s="65" t="s">
        <v>241</v>
      </c>
      <c r="AF110" s="65" t="s">
        <v>13</v>
      </c>
      <c r="AG110" s="65" t="s">
        <v>13</v>
      </c>
      <c r="AH110" s="65" t="s">
        <v>241</v>
      </c>
      <c r="AI110" s="79" t="s">
        <v>13</v>
      </c>
      <c r="AJ110" s="65" t="s">
        <v>13</v>
      </c>
      <c r="AK110" s="65" t="s">
        <v>13</v>
      </c>
      <c r="AL110" s="65" t="s">
        <v>241</v>
      </c>
      <c r="AM110" s="66">
        <f t="shared" si="4"/>
        <v>15</v>
      </c>
      <c r="AN110" s="67">
        <f t="shared" si="5"/>
        <v>0</v>
      </c>
      <c r="AO110" s="68">
        <f t="shared" si="6"/>
        <v>16</v>
      </c>
      <c r="AP110" s="69">
        <f t="shared" si="7"/>
        <v>15</v>
      </c>
      <c r="AQ110" s="54">
        <f>VLOOKUP($D110,[1]SALARY!$B$9:$E$126,1,0)</f>
        <v>6381</v>
      </c>
    </row>
    <row r="111" spans="1:43" s="70" customFormat="1" ht="41.25" customHeight="1" x14ac:dyDescent="0.3">
      <c r="A111" s="59">
        <v>98</v>
      </c>
      <c r="B111" s="60" t="s">
        <v>239</v>
      </c>
      <c r="C111" s="72"/>
      <c r="D111" s="72">
        <v>6224</v>
      </c>
      <c r="E111" s="72" t="s">
        <v>99</v>
      </c>
      <c r="F111" s="75"/>
      <c r="G111" s="64" t="s">
        <v>10</v>
      </c>
      <c r="H111" s="65" t="s">
        <v>13</v>
      </c>
      <c r="I111" s="65" t="s">
        <v>241</v>
      </c>
      <c r="J111" s="65" t="s">
        <v>13</v>
      </c>
      <c r="K111" s="65" t="s">
        <v>241</v>
      </c>
      <c r="L111" s="65" t="s">
        <v>13</v>
      </c>
      <c r="M111" s="65" t="s">
        <v>13</v>
      </c>
      <c r="N111" s="65" t="s">
        <v>13</v>
      </c>
      <c r="O111" s="65" t="s">
        <v>13</v>
      </c>
      <c r="P111" s="65" t="s">
        <v>241</v>
      </c>
      <c r="Q111" s="65" t="s">
        <v>13</v>
      </c>
      <c r="R111" s="65" t="s">
        <v>13</v>
      </c>
      <c r="S111" s="65" t="s">
        <v>241</v>
      </c>
      <c r="T111" s="65" t="s">
        <v>13</v>
      </c>
      <c r="U111" s="65" t="s">
        <v>13</v>
      </c>
      <c r="V111" s="65" t="s">
        <v>13</v>
      </c>
      <c r="W111" s="65" t="s">
        <v>241</v>
      </c>
      <c r="X111" s="65" t="s">
        <v>13</v>
      </c>
      <c r="Y111" s="65" t="s">
        <v>13</v>
      </c>
      <c r="Z111" s="65" t="s">
        <v>241</v>
      </c>
      <c r="AA111" s="65" t="s">
        <v>13</v>
      </c>
      <c r="AB111" s="65" t="s">
        <v>241</v>
      </c>
      <c r="AC111" s="65" t="s">
        <v>241</v>
      </c>
      <c r="AD111" s="65" t="s">
        <v>13</v>
      </c>
      <c r="AE111" s="65" t="s">
        <v>241</v>
      </c>
      <c r="AF111" s="65" t="s">
        <v>241</v>
      </c>
      <c r="AG111" s="65" t="s">
        <v>241</v>
      </c>
      <c r="AH111" s="65" t="s">
        <v>13</v>
      </c>
      <c r="AI111" s="79" t="s">
        <v>241</v>
      </c>
      <c r="AJ111" s="65" t="s">
        <v>241</v>
      </c>
      <c r="AK111" s="65" t="s">
        <v>241</v>
      </c>
      <c r="AL111" s="65" t="s">
        <v>241</v>
      </c>
      <c r="AM111" s="66">
        <f t="shared" ref="AM111" si="12">COUNTIF(H111:AL111,"P")*1</f>
        <v>16</v>
      </c>
      <c r="AN111" s="67">
        <f t="shared" ref="AN111" si="13">COUNTIF(H111:AL111,"OFF")*1</f>
        <v>0</v>
      </c>
      <c r="AO111" s="68">
        <f t="shared" ref="AO111" si="14">COUNTIF(H111:AL111,"A")*1</f>
        <v>15</v>
      </c>
      <c r="AP111" s="69">
        <f t="shared" ref="AP111" si="15">AM111+AN111</f>
        <v>16</v>
      </c>
      <c r="AQ111" s="54">
        <f>VLOOKUP($D111,[1]SALARY!$B$9:$E$126,1,0)</f>
        <v>6224</v>
      </c>
    </row>
    <row r="112" spans="1:43" s="70" customFormat="1" ht="41.25" customHeight="1" x14ac:dyDescent="0.3">
      <c r="A112" s="71">
        <v>99</v>
      </c>
      <c r="B112" s="60" t="s">
        <v>240</v>
      </c>
      <c r="C112" s="72"/>
      <c r="D112" s="72">
        <v>6345</v>
      </c>
      <c r="E112" s="72" t="s">
        <v>99</v>
      </c>
      <c r="F112" s="75"/>
      <c r="G112" s="64" t="s">
        <v>10</v>
      </c>
      <c r="H112" s="65" t="s">
        <v>13</v>
      </c>
      <c r="I112" s="65" t="s">
        <v>13</v>
      </c>
      <c r="J112" s="65" t="s">
        <v>241</v>
      </c>
      <c r="K112" s="65" t="s">
        <v>13</v>
      </c>
      <c r="L112" s="65" t="s">
        <v>13</v>
      </c>
      <c r="M112" s="65" t="s">
        <v>13</v>
      </c>
      <c r="N112" s="65" t="s">
        <v>13</v>
      </c>
      <c r="O112" s="65" t="s">
        <v>13</v>
      </c>
      <c r="P112" s="65" t="s">
        <v>13</v>
      </c>
      <c r="Q112" s="65" t="s">
        <v>241</v>
      </c>
      <c r="R112" s="65" t="s">
        <v>241</v>
      </c>
      <c r="S112" s="65" t="s">
        <v>241</v>
      </c>
      <c r="T112" s="65" t="s">
        <v>13</v>
      </c>
      <c r="U112" s="65" t="s">
        <v>13</v>
      </c>
      <c r="V112" s="65" t="s">
        <v>13</v>
      </c>
      <c r="W112" s="65" t="s">
        <v>13</v>
      </c>
      <c r="X112" s="65" t="s">
        <v>241</v>
      </c>
      <c r="Y112" s="65" t="s">
        <v>13</v>
      </c>
      <c r="Z112" s="65" t="s">
        <v>13</v>
      </c>
      <c r="AA112" s="65" t="s">
        <v>13</v>
      </c>
      <c r="AB112" s="65" t="s">
        <v>13</v>
      </c>
      <c r="AC112" s="65" t="s">
        <v>13</v>
      </c>
      <c r="AD112" s="65" t="s">
        <v>13</v>
      </c>
      <c r="AE112" s="65" t="s">
        <v>241</v>
      </c>
      <c r="AF112" s="65" t="s">
        <v>13</v>
      </c>
      <c r="AG112" s="65" t="s">
        <v>13</v>
      </c>
      <c r="AH112" s="65" t="s">
        <v>13</v>
      </c>
      <c r="AI112" s="79" t="s">
        <v>13</v>
      </c>
      <c r="AJ112" s="65" t="s">
        <v>13</v>
      </c>
      <c r="AK112" s="65" t="s">
        <v>13</v>
      </c>
      <c r="AL112" s="65" t="s">
        <v>13</v>
      </c>
      <c r="AM112" s="66">
        <f t="shared" ref="AM112" si="16">COUNTIF(H112:AL112,"P")*1</f>
        <v>25</v>
      </c>
      <c r="AN112" s="67">
        <f t="shared" ref="AN112" si="17">COUNTIF(H112:AL112,"OFF")*1</f>
        <v>0</v>
      </c>
      <c r="AO112" s="68">
        <f t="shared" ref="AO112" si="18">COUNTIF(H112:AL112,"A")*1</f>
        <v>6</v>
      </c>
      <c r="AP112" s="69">
        <f t="shared" ref="AP112" si="19">AM112+AN112</f>
        <v>25</v>
      </c>
      <c r="AQ112" s="54">
        <f>VLOOKUP($D112,[1]SALARY!$B$9:$E$126,1,0)</f>
        <v>6345</v>
      </c>
    </row>
    <row r="113" spans="1:43" s="70" customFormat="1" ht="41.25" customHeight="1" x14ac:dyDescent="0.3">
      <c r="A113" s="59">
        <v>100</v>
      </c>
      <c r="B113" s="60" t="s">
        <v>216</v>
      </c>
      <c r="C113" s="72" t="s">
        <v>217</v>
      </c>
      <c r="D113" s="72">
        <v>6410</v>
      </c>
      <c r="E113" s="72" t="s">
        <v>100</v>
      </c>
      <c r="F113" s="75">
        <v>44666</v>
      </c>
      <c r="G113" s="64" t="s">
        <v>101</v>
      </c>
      <c r="H113" s="65" t="s">
        <v>13</v>
      </c>
      <c r="I113" s="65" t="s">
        <v>13</v>
      </c>
      <c r="J113" s="65" t="s">
        <v>13</v>
      </c>
      <c r="K113" s="65" t="s">
        <v>13</v>
      </c>
      <c r="L113" s="65" t="s">
        <v>13</v>
      </c>
      <c r="M113" s="65" t="s">
        <v>241</v>
      </c>
      <c r="N113" s="65" t="s">
        <v>13</v>
      </c>
      <c r="O113" s="65" t="s">
        <v>13</v>
      </c>
      <c r="P113" s="65" t="s">
        <v>13</v>
      </c>
      <c r="Q113" s="65" t="s">
        <v>13</v>
      </c>
      <c r="R113" s="65" t="s">
        <v>241</v>
      </c>
      <c r="S113" s="65" t="s">
        <v>13</v>
      </c>
      <c r="T113" s="65" t="s">
        <v>13</v>
      </c>
      <c r="U113" s="65" t="s">
        <v>13</v>
      </c>
      <c r="V113" s="65" t="s">
        <v>241</v>
      </c>
      <c r="W113" s="65" t="s">
        <v>13</v>
      </c>
      <c r="X113" s="65" t="s">
        <v>13</v>
      </c>
      <c r="Y113" s="65" t="s">
        <v>13</v>
      </c>
      <c r="Z113" s="65" t="s">
        <v>13</v>
      </c>
      <c r="AA113" s="65" t="s">
        <v>241</v>
      </c>
      <c r="AB113" s="65" t="s">
        <v>13</v>
      </c>
      <c r="AC113" s="65" t="s">
        <v>13</v>
      </c>
      <c r="AD113" s="65" t="s">
        <v>13</v>
      </c>
      <c r="AE113" s="65" t="s">
        <v>13</v>
      </c>
      <c r="AF113" s="65" t="s">
        <v>13</v>
      </c>
      <c r="AG113" s="65" t="s">
        <v>13</v>
      </c>
      <c r="AH113" s="65" t="s">
        <v>241</v>
      </c>
      <c r="AI113" s="79" t="s">
        <v>13</v>
      </c>
      <c r="AJ113" s="65" t="s">
        <v>241</v>
      </c>
      <c r="AK113" s="65" t="s">
        <v>13</v>
      </c>
      <c r="AL113" s="65" t="s">
        <v>13</v>
      </c>
      <c r="AM113" s="66">
        <f t="shared" si="4"/>
        <v>25</v>
      </c>
      <c r="AN113" s="67">
        <f t="shared" si="5"/>
        <v>0</v>
      </c>
      <c r="AO113" s="68">
        <f t="shared" si="6"/>
        <v>6</v>
      </c>
      <c r="AP113" s="69">
        <f t="shared" si="7"/>
        <v>25</v>
      </c>
      <c r="AQ113" s="54">
        <f>VLOOKUP($D113,[1]SALARY!$B$9:$E$126,1,0)</f>
        <v>6410</v>
      </c>
    </row>
    <row r="114" spans="1:43" s="70" customFormat="1" ht="41.25" customHeight="1" x14ac:dyDescent="0.3">
      <c r="A114" s="71">
        <v>101</v>
      </c>
      <c r="B114" s="60" t="s">
        <v>218</v>
      </c>
      <c r="C114" s="72" t="s">
        <v>219</v>
      </c>
      <c r="D114" s="72">
        <v>6414</v>
      </c>
      <c r="E114" s="72" t="s">
        <v>99</v>
      </c>
      <c r="F114" s="75">
        <v>44670</v>
      </c>
      <c r="G114" s="64" t="s">
        <v>10</v>
      </c>
      <c r="H114" s="65" t="s">
        <v>241</v>
      </c>
      <c r="I114" s="65" t="s">
        <v>13</v>
      </c>
      <c r="J114" s="65" t="s">
        <v>13</v>
      </c>
      <c r="K114" s="65" t="s">
        <v>241</v>
      </c>
      <c r="L114" s="65" t="s">
        <v>13</v>
      </c>
      <c r="M114" s="65" t="s">
        <v>241</v>
      </c>
      <c r="N114" s="65" t="s">
        <v>13</v>
      </c>
      <c r="O114" s="65" t="s">
        <v>13</v>
      </c>
      <c r="P114" s="65" t="s">
        <v>241</v>
      </c>
      <c r="Q114" s="65" t="s">
        <v>13</v>
      </c>
      <c r="R114" s="65" t="s">
        <v>13</v>
      </c>
      <c r="S114" s="65" t="s">
        <v>13</v>
      </c>
      <c r="T114" s="65" t="s">
        <v>13</v>
      </c>
      <c r="U114" s="65" t="s">
        <v>241</v>
      </c>
      <c r="V114" s="65" t="s">
        <v>13</v>
      </c>
      <c r="W114" s="65" t="s">
        <v>13</v>
      </c>
      <c r="X114" s="65" t="s">
        <v>13</v>
      </c>
      <c r="Y114" s="65" t="s">
        <v>13</v>
      </c>
      <c r="Z114" s="65" t="s">
        <v>13</v>
      </c>
      <c r="AA114" s="65" t="s">
        <v>13</v>
      </c>
      <c r="AB114" s="65" t="s">
        <v>13</v>
      </c>
      <c r="AC114" s="65" t="s">
        <v>13</v>
      </c>
      <c r="AD114" s="65" t="s">
        <v>241</v>
      </c>
      <c r="AE114" s="65" t="s">
        <v>13</v>
      </c>
      <c r="AF114" s="65" t="s">
        <v>13</v>
      </c>
      <c r="AG114" s="65" t="s">
        <v>241</v>
      </c>
      <c r="AH114" s="65" t="s">
        <v>13</v>
      </c>
      <c r="AI114" s="79" t="s">
        <v>13</v>
      </c>
      <c r="AJ114" s="65" t="s">
        <v>13</v>
      </c>
      <c r="AK114" s="65" t="s">
        <v>13</v>
      </c>
      <c r="AL114" s="65" t="s">
        <v>13</v>
      </c>
      <c r="AM114" s="66">
        <f t="shared" si="4"/>
        <v>24</v>
      </c>
      <c r="AN114" s="67">
        <f t="shared" si="5"/>
        <v>0</v>
      </c>
      <c r="AO114" s="68">
        <f t="shared" si="6"/>
        <v>7</v>
      </c>
      <c r="AP114" s="69">
        <f t="shared" si="7"/>
        <v>24</v>
      </c>
      <c r="AQ114" s="54">
        <f>VLOOKUP($D114,[1]SALARY!$B$9:$E$126,1,0)</f>
        <v>6414</v>
      </c>
    </row>
    <row r="115" spans="1:43" s="70" customFormat="1" ht="41.25" customHeight="1" x14ac:dyDescent="0.3">
      <c r="A115" s="59">
        <v>102</v>
      </c>
      <c r="B115" s="60" t="s">
        <v>220</v>
      </c>
      <c r="C115" s="72" t="s">
        <v>221</v>
      </c>
      <c r="D115" s="72">
        <v>6415</v>
      </c>
      <c r="E115" s="72" t="s">
        <v>99</v>
      </c>
      <c r="F115" s="75">
        <v>44670</v>
      </c>
      <c r="G115" s="64" t="s">
        <v>10</v>
      </c>
      <c r="H115" s="65" t="s">
        <v>13</v>
      </c>
      <c r="I115" s="65" t="s">
        <v>241</v>
      </c>
      <c r="J115" s="65" t="s">
        <v>13</v>
      </c>
      <c r="K115" s="65" t="s">
        <v>13</v>
      </c>
      <c r="L115" s="65" t="s">
        <v>241</v>
      </c>
      <c r="M115" s="65" t="s">
        <v>241</v>
      </c>
      <c r="N115" s="65" t="s">
        <v>241</v>
      </c>
      <c r="O115" s="65" t="s">
        <v>241</v>
      </c>
      <c r="P115" s="65" t="s">
        <v>241</v>
      </c>
      <c r="Q115" s="65" t="s">
        <v>13</v>
      </c>
      <c r="R115" s="65" t="s">
        <v>241</v>
      </c>
      <c r="S115" s="65" t="s">
        <v>241</v>
      </c>
      <c r="T115" s="65" t="s">
        <v>13</v>
      </c>
      <c r="U115" s="65" t="s">
        <v>241</v>
      </c>
      <c r="V115" s="65" t="s">
        <v>241</v>
      </c>
      <c r="W115" s="65" t="s">
        <v>13</v>
      </c>
      <c r="X115" s="65" t="s">
        <v>13</v>
      </c>
      <c r="Y115" s="65" t="s">
        <v>13</v>
      </c>
      <c r="Z115" s="65" t="s">
        <v>13</v>
      </c>
      <c r="AA115" s="65" t="s">
        <v>241</v>
      </c>
      <c r="AB115" s="65" t="s">
        <v>241</v>
      </c>
      <c r="AC115" s="65" t="s">
        <v>241</v>
      </c>
      <c r="AD115" s="65" t="s">
        <v>241</v>
      </c>
      <c r="AE115" s="65" t="s">
        <v>13</v>
      </c>
      <c r="AF115" s="65" t="s">
        <v>241</v>
      </c>
      <c r="AG115" s="65" t="s">
        <v>241</v>
      </c>
      <c r="AH115" s="65" t="s">
        <v>241</v>
      </c>
      <c r="AI115" s="79" t="s">
        <v>241</v>
      </c>
      <c r="AJ115" s="65" t="s">
        <v>241</v>
      </c>
      <c r="AK115" s="65" t="s">
        <v>241</v>
      </c>
      <c r="AL115" s="65" t="s">
        <v>241</v>
      </c>
      <c r="AM115" s="66">
        <f t="shared" si="4"/>
        <v>10</v>
      </c>
      <c r="AN115" s="67">
        <f t="shared" si="5"/>
        <v>0</v>
      </c>
      <c r="AO115" s="68">
        <f t="shared" si="6"/>
        <v>21</v>
      </c>
      <c r="AP115" s="69">
        <f t="shared" si="7"/>
        <v>10</v>
      </c>
      <c r="AQ115" s="54">
        <f>VLOOKUP($D115,[1]SALARY!$B$9:$E$126,1,0)</f>
        <v>6415</v>
      </c>
    </row>
    <row r="116" spans="1:43" s="70" customFormat="1" ht="41.25" customHeight="1" x14ac:dyDescent="0.3">
      <c r="A116" s="71">
        <v>103</v>
      </c>
      <c r="B116" s="60" t="s">
        <v>245</v>
      </c>
      <c r="C116" s="72"/>
      <c r="D116" s="72">
        <v>5286</v>
      </c>
      <c r="E116" s="72" t="s">
        <v>99</v>
      </c>
      <c r="F116" s="75"/>
      <c r="G116" s="64" t="s">
        <v>10</v>
      </c>
      <c r="H116" s="65" t="s">
        <v>241</v>
      </c>
      <c r="I116" s="65" t="s">
        <v>241</v>
      </c>
      <c r="J116" s="65" t="s">
        <v>241</v>
      </c>
      <c r="K116" s="65" t="s">
        <v>241</v>
      </c>
      <c r="L116" s="65" t="s">
        <v>241</v>
      </c>
      <c r="M116" s="65" t="s">
        <v>241</v>
      </c>
      <c r="N116" s="65" t="s">
        <v>241</v>
      </c>
      <c r="O116" s="65" t="s">
        <v>241</v>
      </c>
      <c r="P116" s="65" t="s">
        <v>241</v>
      </c>
      <c r="Q116" s="65" t="s">
        <v>241</v>
      </c>
      <c r="R116" s="65" t="s">
        <v>241</v>
      </c>
      <c r="S116" s="65" t="s">
        <v>241</v>
      </c>
      <c r="T116" s="65" t="s">
        <v>241</v>
      </c>
      <c r="U116" s="65" t="s">
        <v>241</v>
      </c>
      <c r="V116" s="65" t="s">
        <v>241</v>
      </c>
      <c r="W116" s="65" t="s">
        <v>241</v>
      </c>
      <c r="X116" s="65" t="s">
        <v>241</v>
      </c>
      <c r="Y116" s="65" t="s">
        <v>241</v>
      </c>
      <c r="Z116" s="65" t="s">
        <v>241</v>
      </c>
      <c r="AA116" s="65" t="s">
        <v>13</v>
      </c>
      <c r="AB116" s="65" t="s">
        <v>13</v>
      </c>
      <c r="AC116" s="65" t="s">
        <v>13</v>
      </c>
      <c r="AD116" s="65" t="s">
        <v>13</v>
      </c>
      <c r="AE116" s="65" t="s">
        <v>13</v>
      </c>
      <c r="AF116" s="65" t="s">
        <v>241</v>
      </c>
      <c r="AG116" s="65" t="s">
        <v>13</v>
      </c>
      <c r="AH116" s="65" t="s">
        <v>13</v>
      </c>
      <c r="AI116" s="79" t="s">
        <v>13</v>
      </c>
      <c r="AJ116" s="65" t="s">
        <v>13</v>
      </c>
      <c r="AK116" s="65" t="s">
        <v>13</v>
      </c>
      <c r="AL116" s="65" t="s">
        <v>241</v>
      </c>
      <c r="AM116" s="66">
        <f t="shared" si="4"/>
        <v>10</v>
      </c>
      <c r="AN116" s="67">
        <f t="shared" si="5"/>
        <v>0</v>
      </c>
      <c r="AO116" s="68">
        <f t="shared" si="6"/>
        <v>21</v>
      </c>
      <c r="AP116" s="69">
        <f t="shared" si="7"/>
        <v>10</v>
      </c>
      <c r="AQ116" s="54">
        <f>VLOOKUP($D116,[1]SALARY!$B$9:$E$126,1,0)</f>
        <v>5286</v>
      </c>
    </row>
    <row r="117" spans="1:43" s="70" customFormat="1" ht="41.25" customHeight="1" x14ac:dyDescent="0.3">
      <c r="A117" s="59">
        <v>104</v>
      </c>
      <c r="B117" s="60" t="s">
        <v>223</v>
      </c>
      <c r="C117" s="72" t="s">
        <v>224</v>
      </c>
      <c r="D117" s="72">
        <v>6431</v>
      </c>
      <c r="E117" s="72" t="s">
        <v>99</v>
      </c>
      <c r="F117" s="75">
        <v>44683</v>
      </c>
      <c r="G117" s="64" t="s">
        <v>10</v>
      </c>
      <c r="H117" s="65" t="s">
        <v>241</v>
      </c>
      <c r="I117" s="65" t="s">
        <v>241</v>
      </c>
      <c r="J117" s="65" t="s">
        <v>241</v>
      </c>
      <c r="K117" s="65" t="s">
        <v>241</v>
      </c>
      <c r="L117" s="65" t="s">
        <v>241</v>
      </c>
      <c r="M117" s="65" t="s">
        <v>241</v>
      </c>
      <c r="N117" s="65" t="s">
        <v>241</v>
      </c>
      <c r="O117" s="65" t="s">
        <v>241</v>
      </c>
      <c r="P117" s="65" t="s">
        <v>241</v>
      </c>
      <c r="Q117" s="65" t="s">
        <v>241</v>
      </c>
      <c r="R117" s="65" t="s">
        <v>13</v>
      </c>
      <c r="S117" s="65" t="s">
        <v>13</v>
      </c>
      <c r="T117" s="65" t="s">
        <v>13</v>
      </c>
      <c r="U117" s="65" t="s">
        <v>241</v>
      </c>
      <c r="V117" s="65" t="s">
        <v>13</v>
      </c>
      <c r="W117" s="65" t="s">
        <v>241</v>
      </c>
      <c r="X117" s="65" t="s">
        <v>13</v>
      </c>
      <c r="Y117" s="65" t="s">
        <v>13</v>
      </c>
      <c r="Z117" s="65" t="s">
        <v>13</v>
      </c>
      <c r="AA117" s="65" t="s">
        <v>13</v>
      </c>
      <c r="AB117" s="65" t="s">
        <v>241</v>
      </c>
      <c r="AC117" s="65" t="s">
        <v>241</v>
      </c>
      <c r="AD117" s="65" t="s">
        <v>241</v>
      </c>
      <c r="AE117" s="65" t="s">
        <v>241</v>
      </c>
      <c r="AF117" s="65" t="s">
        <v>241</v>
      </c>
      <c r="AG117" s="65" t="s">
        <v>241</v>
      </c>
      <c r="AH117" s="65" t="s">
        <v>241</v>
      </c>
      <c r="AI117" s="79" t="s">
        <v>241</v>
      </c>
      <c r="AJ117" s="65" t="s">
        <v>241</v>
      </c>
      <c r="AK117" s="65" t="s">
        <v>241</v>
      </c>
      <c r="AL117" s="65" t="s">
        <v>241</v>
      </c>
      <c r="AM117" s="66">
        <f t="shared" si="4"/>
        <v>8</v>
      </c>
      <c r="AN117" s="67">
        <f t="shared" si="5"/>
        <v>0</v>
      </c>
      <c r="AO117" s="68">
        <f t="shared" si="6"/>
        <v>23</v>
      </c>
      <c r="AP117" s="69">
        <f t="shared" si="7"/>
        <v>8</v>
      </c>
      <c r="AQ117" s="54">
        <f>VLOOKUP($D117,[1]SALARY!$B$9:$E$126,1,0)</f>
        <v>6431</v>
      </c>
    </row>
    <row r="118" spans="1:43" s="70" customFormat="1" ht="41.25" customHeight="1" x14ac:dyDescent="0.3">
      <c r="A118" s="71">
        <v>105</v>
      </c>
      <c r="B118" s="60" t="s">
        <v>225</v>
      </c>
      <c r="C118" s="72" t="s">
        <v>226</v>
      </c>
      <c r="D118" s="72">
        <v>6015</v>
      </c>
      <c r="E118" s="72" t="s">
        <v>99</v>
      </c>
      <c r="F118" s="75">
        <v>44683</v>
      </c>
      <c r="G118" s="64" t="s">
        <v>10</v>
      </c>
      <c r="H118" s="65" t="s">
        <v>241</v>
      </c>
      <c r="I118" s="65" t="s">
        <v>13</v>
      </c>
      <c r="J118" s="65" t="s">
        <v>241</v>
      </c>
      <c r="K118" s="65" t="s">
        <v>13</v>
      </c>
      <c r="L118" s="65" t="s">
        <v>13</v>
      </c>
      <c r="M118" s="65" t="s">
        <v>13</v>
      </c>
      <c r="N118" s="65" t="s">
        <v>241</v>
      </c>
      <c r="O118" s="65" t="s">
        <v>13</v>
      </c>
      <c r="P118" s="65" t="s">
        <v>13</v>
      </c>
      <c r="Q118" s="65" t="s">
        <v>241</v>
      </c>
      <c r="R118" s="65" t="s">
        <v>13</v>
      </c>
      <c r="S118" s="65" t="s">
        <v>241</v>
      </c>
      <c r="T118" s="65" t="s">
        <v>13</v>
      </c>
      <c r="U118" s="65" t="s">
        <v>241</v>
      </c>
      <c r="V118" s="65" t="s">
        <v>241</v>
      </c>
      <c r="W118" s="65" t="s">
        <v>241</v>
      </c>
      <c r="X118" s="65" t="s">
        <v>241</v>
      </c>
      <c r="Y118" s="65" t="s">
        <v>241</v>
      </c>
      <c r="Z118" s="65" t="s">
        <v>241</v>
      </c>
      <c r="AA118" s="65" t="s">
        <v>241</v>
      </c>
      <c r="AB118" s="65" t="s">
        <v>241</v>
      </c>
      <c r="AC118" s="65" t="s">
        <v>241</v>
      </c>
      <c r="AD118" s="65" t="s">
        <v>13</v>
      </c>
      <c r="AE118" s="65" t="s">
        <v>13</v>
      </c>
      <c r="AF118" s="65" t="s">
        <v>241</v>
      </c>
      <c r="AG118" s="65" t="s">
        <v>13</v>
      </c>
      <c r="AH118" s="65" t="s">
        <v>13</v>
      </c>
      <c r="AI118" s="79" t="s">
        <v>241</v>
      </c>
      <c r="AJ118" s="65" t="s">
        <v>13</v>
      </c>
      <c r="AK118" s="65" t="s">
        <v>13</v>
      </c>
      <c r="AL118" s="65" t="s">
        <v>13</v>
      </c>
      <c r="AM118" s="66">
        <f t="shared" si="4"/>
        <v>15</v>
      </c>
      <c r="AN118" s="67">
        <f t="shared" si="5"/>
        <v>0</v>
      </c>
      <c r="AO118" s="68">
        <f t="shared" si="6"/>
        <v>16</v>
      </c>
      <c r="AP118" s="69">
        <f t="shared" si="7"/>
        <v>15</v>
      </c>
      <c r="AQ118" s="54">
        <f>VLOOKUP($D118,[1]SALARY!$B$9:$E$126,1,0)</f>
        <v>6015</v>
      </c>
    </row>
    <row r="119" spans="1:43" s="70" customFormat="1" ht="41.25" customHeight="1" x14ac:dyDescent="0.3">
      <c r="A119" s="59">
        <v>106</v>
      </c>
      <c r="B119" s="60" t="s">
        <v>227</v>
      </c>
      <c r="C119" s="72" t="s">
        <v>228</v>
      </c>
      <c r="D119" s="72">
        <v>6432</v>
      </c>
      <c r="E119" s="72" t="s">
        <v>99</v>
      </c>
      <c r="F119" s="75">
        <v>44683</v>
      </c>
      <c r="G119" s="64" t="s">
        <v>10</v>
      </c>
      <c r="H119" s="65" t="s">
        <v>13</v>
      </c>
      <c r="I119" s="65" t="s">
        <v>241</v>
      </c>
      <c r="J119" s="65" t="s">
        <v>13</v>
      </c>
      <c r="K119" s="65" t="s">
        <v>241</v>
      </c>
      <c r="L119" s="65" t="s">
        <v>241</v>
      </c>
      <c r="M119" s="65" t="s">
        <v>13</v>
      </c>
      <c r="N119" s="65" t="s">
        <v>13</v>
      </c>
      <c r="O119" s="65" t="s">
        <v>13</v>
      </c>
      <c r="P119" s="65" t="s">
        <v>13</v>
      </c>
      <c r="Q119" s="65" t="s">
        <v>13</v>
      </c>
      <c r="R119" s="65" t="s">
        <v>13</v>
      </c>
      <c r="S119" s="65" t="s">
        <v>13</v>
      </c>
      <c r="T119" s="65" t="s">
        <v>241</v>
      </c>
      <c r="U119" s="65" t="s">
        <v>13</v>
      </c>
      <c r="V119" s="65" t="s">
        <v>241</v>
      </c>
      <c r="W119" s="65" t="s">
        <v>241</v>
      </c>
      <c r="X119" s="65" t="s">
        <v>13</v>
      </c>
      <c r="Y119" s="65" t="s">
        <v>13</v>
      </c>
      <c r="Z119" s="65" t="s">
        <v>13</v>
      </c>
      <c r="AA119" s="65" t="s">
        <v>13</v>
      </c>
      <c r="AB119" s="65" t="s">
        <v>13</v>
      </c>
      <c r="AC119" s="65" t="s">
        <v>241</v>
      </c>
      <c r="AD119" s="65" t="s">
        <v>241</v>
      </c>
      <c r="AE119" s="65" t="s">
        <v>13</v>
      </c>
      <c r="AF119" s="65" t="s">
        <v>241</v>
      </c>
      <c r="AG119" s="65" t="s">
        <v>13</v>
      </c>
      <c r="AH119" s="65" t="s">
        <v>13</v>
      </c>
      <c r="AI119" s="79" t="s">
        <v>241</v>
      </c>
      <c r="AJ119" s="65" t="s">
        <v>13</v>
      </c>
      <c r="AK119" s="65" t="s">
        <v>13</v>
      </c>
      <c r="AL119" s="65" t="s">
        <v>13</v>
      </c>
      <c r="AM119" s="66">
        <f t="shared" si="4"/>
        <v>21</v>
      </c>
      <c r="AN119" s="67">
        <f t="shared" si="5"/>
        <v>0</v>
      </c>
      <c r="AO119" s="68">
        <f t="shared" si="6"/>
        <v>10</v>
      </c>
      <c r="AP119" s="69">
        <f t="shared" si="7"/>
        <v>21</v>
      </c>
      <c r="AQ119" s="54">
        <f>VLOOKUP($D119,[1]SALARY!$B$9:$E$126,1,0)</f>
        <v>6432</v>
      </c>
    </row>
    <row r="120" spans="1:43" s="70" customFormat="1" ht="41.25" customHeight="1" x14ac:dyDescent="0.3">
      <c r="A120" s="71">
        <v>107</v>
      </c>
      <c r="B120" s="60" t="s">
        <v>229</v>
      </c>
      <c r="C120" s="72" t="s">
        <v>230</v>
      </c>
      <c r="D120" s="72">
        <v>6435</v>
      </c>
      <c r="E120" s="72" t="s">
        <v>99</v>
      </c>
      <c r="F120" s="75">
        <v>44691</v>
      </c>
      <c r="G120" s="64" t="s">
        <v>10</v>
      </c>
      <c r="H120" s="65" t="s">
        <v>241</v>
      </c>
      <c r="I120" s="65" t="s">
        <v>13</v>
      </c>
      <c r="J120" s="65" t="s">
        <v>13</v>
      </c>
      <c r="K120" s="65" t="s">
        <v>13</v>
      </c>
      <c r="L120" s="65" t="s">
        <v>13</v>
      </c>
      <c r="M120" s="65" t="s">
        <v>241</v>
      </c>
      <c r="N120" s="65" t="s">
        <v>241</v>
      </c>
      <c r="O120" s="65" t="s">
        <v>13</v>
      </c>
      <c r="P120" s="65" t="s">
        <v>13</v>
      </c>
      <c r="Q120" s="65" t="s">
        <v>13</v>
      </c>
      <c r="R120" s="65" t="s">
        <v>13</v>
      </c>
      <c r="S120" s="65" t="s">
        <v>241</v>
      </c>
      <c r="T120" s="65" t="s">
        <v>241</v>
      </c>
      <c r="U120" s="65" t="s">
        <v>241</v>
      </c>
      <c r="V120" s="65" t="s">
        <v>241</v>
      </c>
      <c r="W120" s="65" t="s">
        <v>241</v>
      </c>
      <c r="X120" s="65" t="s">
        <v>241</v>
      </c>
      <c r="Y120" s="65" t="s">
        <v>241</v>
      </c>
      <c r="Z120" s="65" t="s">
        <v>241</v>
      </c>
      <c r="AA120" s="65" t="s">
        <v>241</v>
      </c>
      <c r="AB120" s="65" t="s">
        <v>241</v>
      </c>
      <c r="AC120" s="65" t="s">
        <v>13</v>
      </c>
      <c r="AD120" s="65" t="s">
        <v>13</v>
      </c>
      <c r="AE120" s="65" t="s">
        <v>13</v>
      </c>
      <c r="AF120" s="65" t="s">
        <v>241</v>
      </c>
      <c r="AG120" s="65" t="s">
        <v>241</v>
      </c>
      <c r="AH120" s="65" t="s">
        <v>241</v>
      </c>
      <c r="AI120" s="79" t="s">
        <v>13</v>
      </c>
      <c r="AJ120" s="65" t="s">
        <v>241</v>
      </c>
      <c r="AK120" s="65" t="s">
        <v>241</v>
      </c>
      <c r="AL120" s="65" t="s">
        <v>241</v>
      </c>
      <c r="AM120" s="66">
        <f t="shared" si="4"/>
        <v>12</v>
      </c>
      <c r="AN120" s="67">
        <f t="shared" si="5"/>
        <v>0</v>
      </c>
      <c r="AO120" s="68">
        <f t="shared" si="6"/>
        <v>19</v>
      </c>
      <c r="AP120" s="69">
        <f t="shared" si="7"/>
        <v>12</v>
      </c>
      <c r="AQ120" s="54">
        <f>VLOOKUP($D120,[1]SALARY!$B$9:$E$126,1,0)</f>
        <v>6435</v>
      </c>
    </row>
    <row r="121" spans="1:43" s="70" customFormat="1" ht="41.25" customHeight="1" x14ac:dyDescent="0.3">
      <c r="A121" s="59">
        <v>108</v>
      </c>
      <c r="B121" s="60" t="s">
        <v>123</v>
      </c>
      <c r="C121" s="72" t="s">
        <v>237</v>
      </c>
      <c r="D121" s="72">
        <v>6453</v>
      </c>
      <c r="E121" s="72" t="s">
        <v>99</v>
      </c>
      <c r="F121" s="75">
        <v>44706</v>
      </c>
      <c r="G121" s="64" t="s">
        <v>10</v>
      </c>
      <c r="H121" s="65" t="s">
        <v>13</v>
      </c>
      <c r="I121" s="65" t="s">
        <v>241</v>
      </c>
      <c r="J121" s="65" t="s">
        <v>241</v>
      </c>
      <c r="K121" s="65" t="s">
        <v>13</v>
      </c>
      <c r="L121" s="65" t="s">
        <v>241</v>
      </c>
      <c r="M121" s="65" t="s">
        <v>241</v>
      </c>
      <c r="N121" s="65" t="s">
        <v>241</v>
      </c>
      <c r="O121" s="65" t="s">
        <v>241</v>
      </c>
      <c r="P121" s="65" t="s">
        <v>241</v>
      </c>
      <c r="Q121" s="65" t="s">
        <v>241</v>
      </c>
      <c r="R121" s="65" t="s">
        <v>241</v>
      </c>
      <c r="S121" s="65" t="s">
        <v>241</v>
      </c>
      <c r="T121" s="65" t="s">
        <v>241</v>
      </c>
      <c r="U121" s="65" t="s">
        <v>241</v>
      </c>
      <c r="V121" s="65" t="s">
        <v>241</v>
      </c>
      <c r="W121" s="65" t="s">
        <v>241</v>
      </c>
      <c r="X121" s="65" t="s">
        <v>241</v>
      </c>
      <c r="Y121" s="65" t="s">
        <v>241</v>
      </c>
      <c r="Z121" s="65" t="s">
        <v>241</v>
      </c>
      <c r="AA121" s="65" t="s">
        <v>241</v>
      </c>
      <c r="AB121" s="65" t="s">
        <v>13</v>
      </c>
      <c r="AC121" s="65" t="s">
        <v>241</v>
      </c>
      <c r="AD121" s="65" t="s">
        <v>241</v>
      </c>
      <c r="AE121" s="65" t="s">
        <v>241</v>
      </c>
      <c r="AF121" s="65" t="s">
        <v>241</v>
      </c>
      <c r="AG121" s="65" t="s">
        <v>241</v>
      </c>
      <c r="AH121" s="65" t="s">
        <v>241</v>
      </c>
      <c r="AI121" s="79" t="s">
        <v>241</v>
      </c>
      <c r="AJ121" s="65" t="s">
        <v>241</v>
      </c>
      <c r="AK121" s="65" t="s">
        <v>241</v>
      </c>
      <c r="AL121" s="65" t="s">
        <v>241</v>
      </c>
      <c r="AM121" s="66">
        <f t="shared" si="4"/>
        <v>3</v>
      </c>
      <c r="AN121" s="67">
        <f t="shared" si="5"/>
        <v>0</v>
      </c>
      <c r="AO121" s="68">
        <f t="shared" si="6"/>
        <v>28</v>
      </c>
      <c r="AP121" s="69">
        <f t="shared" si="7"/>
        <v>3</v>
      </c>
      <c r="AQ121" s="54">
        <f>VLOOKUP($D121,[1]SALARY!$B$9:$E$126,1,0)</f>
        <v>6453</v>
      </c>
    </row>
    <row r="122" spans="1:43" s="70" customFormat="1" ht="41.25" customHeight="1" x14ac:dyDescent="0.3">
      <c r="A122" s="71">
        <v>109</v>
      </c>
      <c r="B122" s="60" t="s">
        <v>235</v>
      </c>
      <c r="C122" s="72" t="s">
        <v>236</v>
      </c>
      <c r="D122" s="72">
        <v>6454</v>
      </c>
      <c r="E122" s="72" t="s">
        <v>99</v>
      </c>
      <c r="F122" s="75">
        <v>44706</v>
      </c>
      <c r="G122" s="64" t="s">
        <v>10</v>
      </c>
      <c r="H122" s="65" t="s">
        <v>13</v>
      </c>
      <c r="I122" s="65" t="s">
        <v>241</v>
      </c>
      <c r="J122" s="65" t="s">
        <v>13</v>
      </c>
      <c r="K122" s="65" t="s">
        <v>13</v>
      </c>
      <c r="L122" s="65" t="s">
        <v>13</v>
      </c>
      <c r="M122" s="65" t="s">
        <v>241</v>
      </c>
      <c r="N122" s="65" t="s">
        <v>241</v>
      </c>
      <c r="O122" s="65" t="s">
        <v>241</v>
      </c>
      <c r="P122" s="65" t="s">
        <v>241</v>
      </c>
      <c r="Q122" s="65" t="s">
        <v>13</v>
      </c>
      <c r="R122" s="65" t="s">
        <v>13</v>
      </c>
      <c r="S122" s="65" t="s">
        <v>13</v>
      </c>
      <c r="T122" s="65" t="s">
        <v>13</v>
      </c>
      <c r="U122" s="65" t="s">
        <v>13</v>
      </c>
      <c r="V122" s="65" t="s">
        <v>241</v>
      </c>
      <c r="W122" s="65" t="s">
        <v>241</v>
      </c>
      <c r="X122" s="65" t="s">
        <v>13</v>
      </c>
      <c r="Y122" s="65" t="s">
        <v>241</v>
      </c>
      <c r="Z122" s="65" t="s">
        <v>241</v>
      </c>
      <c r="AA122" s="65" t="s">
        <v>241</v>
      </c>
      <c r="AB122" s="65" t="s">
        <v>241</v>
      </c>
      <c r="AC122" s="65" t="s">
        <v>241</v>
      </c>
      <c r="AD122" s="65" t="s">
        <v>241</v>
      </c>
      <c r="AE122" s="65" t="s">
        <v>13</v>
      </c>
      <c r="AF122" s="65" t="s">
        <v>241</v>
      </c>
      <c r="AG122" s="65" t="s">
        <v>13</v>
      </c>
      <c r="AH122" s="65" t="s">
        <v>241</v>
      </c>
      <c r="AI122" s="79" t="s">
        <v>13</v>
      </c>
      <c r="AJ122" s="65" t="s">
        <v>241</v>
      </c>
      <c r="AK122" s="65" t="s">
        <v>241</v>
      </c>
      <c r="AL122" s="65" t="s">
        <v>13</v>
      </c>
      <c r="AM122" s="66">
        <f t="shared" si="4"/>
        <v>14</v>
      </c>
      <c r="AN122" s="67">
        <f t="shared" si="5"/>
        <v>0</v>
      </c>
      <c r="AO122" s="68">
        <f t="shared" si="6"/>
        <v>17</v>
      </c>
      <c r="AP122" s="69">
        <f t="shared" si="7"/>
        <v>14</v>
      </c>
      <c r="AQ122" s="54">
        <f>VLOOKUP($D122,[1]SALARY!$B$9:$E$126,1,0)</f>
        <v>6454</v>
      </c>
    </row>
    <row r="123" spans="1:43" s="70" customFormat="1" ht="41.25" customHeight="1" x14ac:dyDescent="0.3">
      <c r="A123" s="59">
        <v>110</v>
      </c>
      <c r="B123" s="60" t="s">
        <v>233</v>
      </c>
      <c r="C123" s="72" t="s">
        <v>234</v>
      </c>
      <c r="D123" s="72">
        <v>6455</v>
      </c>
      <c r="E123" s="72" t="s">
        <v>99</v>
      </c>
      <c r="F123" s="75">
        <v>44706</v>
      </c>
      <c r="G123" s="64" t="s">
        <v>10</v>
      </c>
      <c r="H123" s="65" t="s">
        <v>13</v>
      </c>
      <c r="I123" s="65" t="s">
        <v>13</v>
      </c>
      <c r="J123" s="65" t="s">
        <v>13</v>
      </c>
      <c r="K123" s="65" t="s">
        <v>13</v>
      </c>
      <c r="L123" s="65" t="s">
        <v>13</v>
      </c>
      <c r="M123" s="65" t="s">
        <v>13</v>
      </c>
      <c r="N123" s="65" t="s">
        <v>241</v>
      </c>
      <c r="O123" s="65" t="s">
        <v>13</v>
      </c>
      <c r="P123" s="65" t="s">
        <v>241</v>
      </c>
      <c r="Q123" s="65" t="s">
        <v>13</v>
      </c>
      <c r="R123" s="65" t="s">
        <v>13</v>
      </c>
      <c r="S123" s="65" t="s">
        <v>13</v>
      </c>
      <c r="T123" s="65" t="s">
        <v>13</v>
      </c>
      <c r="U123" s="65" t="s">
        <v>241</v>
      </c>
      <c r="V123" s="65" t="s">
        <v>13</v>
      </c>
      <c r="W123" s="65" t="s">
        <v>13</v>
      </c>
      <c r="X123" s="65" t="s">
        <v>13</v>
      </c>
      <c r="Y123" s="65" t="s">
        <v>13</v>
      </c>
      <c r="Z123" s="65" t="s">
        <v>13</v>
      </c>
      <c r="AA123" s="65" t="s">
        <v>13</v>
      </c>
      <c r="AB123" s="65" t="s">
        <v>13</v>
      </c>
      <c r="AC123" s="65" t="s">
        <v>241</v>
      </c>
      <c r="AD123" s="65" t="s">
        <v>241</v>
      </c>
      <c r="AE123" s="65" t="s">
        <v>13</v>
      </c>
      <c r="AF123" s="65" t="s">
        <v>13</v>
      </c>
      <c r="AG123" s="65" t="s">
        <v>13</v>
      </c>
      <c r="AH123" s="65" t="s">
        <v>13</v>
      </c>
      <c r="AI123" s="79" t="s">
        <v>13</v>
      </c>
      <c r="AJ123" s="65" t="s">
        <v>13</v>
      </c>
      <c r="AK123" s="65" t="s">
        <v>241</v>
      </c>
      <c r="AL123" s="65" t="s">
        <v>13</v>
      </c>
      <c r="AM123" s="66">
        <f t="shared" si="4"/>
        <v>25</v>
      </c>
      <c r="AN123" s="67">
        <f t="shared" si="5"/>
        <v>0</v>
      </c>
      <c r="AO123" s="68">
        <f t="shared" si="6"/>
        <v>6</v>
      </c>
      <c r="AP123" s="69">
        <f t="shared" si="7"/>
        <v>25</v>
      </c>
      <c r="AQ123" s="54">
        <f>VLOOKUP($D123,[1]SALARY!$B$9:$E$126,1,0)</f>
        <v>6455</v>
      </c>
    </row>
    <row r="124" spans="1:43" s="70" customFormat="1" ht="41.25" customHeight="1" x14ac:dyDescent="0.25">
      <c r="A124" s="59">
        <v>111</v>
      </c>
      <c r="B124" s="82" t="s">
        <v>243</v>
      </c>
      <c r="C124" s="82" t="s">
        <v>244</v>
      </c>
      <c r="D124" s="82">
        <v>5592</v>
      </c>
      <c r="E124" s="82" t="s">
        <v>99</v>
      </c>
      <c r="F124" s="83">
        <v>44264</v>
      </c>
      <c r="G124" s="64" t="s">
        <v>10</v>
      </c>
      <c r="H124" s="65" t="s">
        <v>241</v>
      </c>
      <c r="I124" s="65" t="s">
        <v>241</v>
      </c>
      <c r="J124" s="65" t="s">
        <v>241</v>
      </c>
      <c r="K124" s="65" t="s">
        <v>13</v>
      </c>
      <c r="L124" s="65" t="s">
        <v>13</v>
      </c>
      <c r="M124" s="65" t="s">
        <v>13</v>
      </c>
      <c r="N124" s="65" t="s">
        <v>241</v>
      </c>
      <c r="O124" s="65" t="s">
        <v>13</v>
      </c>
      <c r="P124" s="65" t="s">
        <v>13</v>
      </c>
      <c r="Q124" s="65" t="s">
        <v>13</v>
      </c>
      <c r="R124" s="65" t="s">
        <v>13</v>
      </c>
      <c r="S124" s="65" t="s">
        <v>13</v>
      </c>
      <c r="T124" s="65" t="s">
        <v>13</v>
      </c>
      <c r="U124" s="65" t="s">
        <v>13</v>
      </c>
      <c r="V124" s="65" t="s">
        <v>241</v>
      </c>
      <c r="W124" s="65" t="s">
        <v>13</v>
      </c>
      <c r="X124" s="65" t="s">
        <v>13</v>
      </c>
      <c r="Y124" s="65" t="s">
        <v>13</v>
      </c>
      <c r="Z124" s="65" t="s">
        <v>13</v>
      </c>
      <c r="AA124" s="65" t="s">
        <v>13</v>
      </c>
      <c r="AB124" s="65" t="s">
        <v>13</v>
      </c>
      <c r="AC124" s="65" t="s">
        <v>13</v>
      </c>
      <c r="AD124" s="65" t="s">
        <v>241</v>
      </c>
      <c r="AE124" s="65" t="s">
        <v>13</v>
      </c>
      <c r="AF124" s="65" t="s">
        <v>13</v>
      </c>
      <c r="AG124" s="65" t="s">
        <v>13</v>
      </c>
      <c r="AH124" s="65" t="s">
        <v>13</v>
      </c>
      <c r="AI124" s="79" t="s">
        <v>13</v>
      </c>
      <c r="AJ124" s="65" t="s">
        <v>13</v>
      </c>
      <c r="AK124" s="65" t="s">
        <v>13</v>
      </c>
      <c r="AL124" s="65" t="s">
        <v>13</v>
      </c>
      <c r="AM124" s="66">
        <f t="shared" ref="AM124" si="20">COUNTIF(H124:AL124,"P")*1</f>
        <v>25</v>
      </c>
      <c r="AN124" s="67">
        <f t="shared" ref="AN124" si="21">COUNTIF(H124:AL124,"OFF")*1</f>
        <v>0</v>
      </c>
      <c r="AO124" s="68">
        <f t="shared" ref="AO124" si="22">COUNTIF(H124:AL124,"A")*1</f>
        <v>6</v>
      </c>
      <c r="AP124" s="69">
        <f t="shared" ref="AP124" si="23">AM124+AN124</f>
        <v>25</v>
      </c>
      <c r="AQ124" s="54">
        <f>VLOOKUP($D124,[1]SALARY!$B$9:$E$126,1,0)</f>
        <v>5592</v>
      </c>
    </row>
    <row r="125" spans="1:43" s="70" customFormat="1" ht="41.25" customHeight="1" x14ac:dyDescent="0.3">
      <c r="A125" s="71">
        <v>111</v>
      </c>
      <c r="B125" s="60" t="s">
        <v>231</v>
      </c>
      <c r="C125" s="72" t="s">
        <v>232</v>
      </c>
      <c r="D125" s="72">
        <v>6456</v>
      </c>
      <c r="E125" s="72" t="s">
        <v>99</v>
      </c>
      <c r="F125" s="75">
        <v>44706</v>
      </c>
      <c r="G125" s="64" t="s">
        <v>10</v>
      </c>
      <c r="H125" s="65" t="s">
        <v>13</v>
      </c>
      <c r="I125" s="65" t="s">
        <v>13</v>
      </c>
      <c r="J125" s="65" t="s">
        <v>13</v>
      </c>
      <c r="K125" s="65" t="s">
        <v>13</v>
      </c>
      <c r="L125" s="65" t="s">
        <v>13</v>
      </c>
      <c r="M125" s="65" t="s">
        <v>241</v>
      </c>
      <c r="N125" s="65" t="s">
        <v>13</v>
      </c>
      <c r="O125" s="65" t="s">
        <v>13</v>
      </c>
      <c r="P125" s="65" t="s">
        <v>13</v>
      </c>
      <c r="Q125" s="65" t="s">
        <v>13</v>
      </c>
      <c r="R125" s="65" t="s">
        <v>13</v>
      </c>
      <c r="S125" s="65" t="s">
        <v>13</v>
      </c>
      <c r="T125" s="65" t="s">
        <v>241</v>
      </c>
      <c r="U125" s="65" t="s">
        <v>13</v>
      </c>
      <c r="V125" s="65" t="s">
        <v>13</v>
      </c>
      <c r="W125" s="65" t="s">
        <v>13</v>
      </c>
      <c r="X125" s="65" t="s">
        <v>241</v>
      </c>
      <c r="Y125" s="65" t="s">
        <v>241</v>
      </c>
      <c r="Z125" s="65" t="s">
        <v>241</v>
      </c>
      <c r="AA125" s="65" t="s">
        <v>241</v>
      </c>
      <c r="AB125" s="65" t="s">
        <v>241</v>
      </c>
      <c r="AC125" s="65" t="s">
        <v>241</v>
      </c>
      <c r="AD125" s="65" t="s">
        <v>241</v>
      </c>
      <c r="AE125" s="65" t="s">
        <v>241</v>
      </c>
      <c r="AF125" s="65" t="s">
        <v>241</v>
      </c>
      <c r="AG125" s="65" t="s">
        <v>13</v>
      </c>
      <c r="AH125" s="65" t="s">
        <v>13</v>
      </c>
      <c r="AI125" s="79" t="s">
        <v>13</v>
      </c>
      <c r="AJ125" s="65" t="s">
        <v>13</v>
      </c>
      <c r="AK125" s="65" t="s">
        <v>241</v>
      </c>
      <c r="AL125" s="65" t="s">
        <v>13</v>
      </c>
      <c r="AM125" s="66">
        <f t="shared" si="4"/>
        <v>19</v>
      </c>
      <c r="AN125" s="67">
        <f t="shared" si="5"/>
        <v>0</v>
      </c>
      <c r="AO125" s="68">
        <f t="shared" si="6"/>
        <v>12</v>
      </c>
      <c r="AP125" s="69">
        <f t="shared" si="7"/>
        <v>19</v>
      </c>
      <c r="AQ125" s="54">
        <f>VLOOKUP($D125,[1]SALARY!$B$9:$E$126,1,0)</f>
        <v>6456</v>
      </c>
    </row>
    <row r="126" spans="1:43" ht="25.5" customHeight="1" thickBot="1" x14ac:dyDescent="0.3">
      <c r="D126" s="3"/>
      <c r="AM126" s="55">
        <f>SUM(AM14:AM125)</f>
        <v>2408</v>
      </c>
      <c r="AN126" s="55">
        <f>SUM(AN14:AN125)</f>
        <v>0</v>
      </c>
      <c r="AO126" s="55">
        <f>SUM(AO14:AO125)</f>
        <v>1000</v>
      </c>
      <c r="AP126" s="55">
        <f>SUM(AP14:AP125)</f>
        <v>2408</v>
      </c>
    </row>
    <row r="127" spans="1:43" ht="50.25" customHeight="1" x14ac:dyDescent="0.25">
      <c r="D127" s="3"/>
      <c r="F127" s="56" t="s">
        <v>206</v>
      </c>
      <c r="G127" s="56"/>
      <c r="H127" s="47">
        <f t="shared" ref="H127:AL127" si="24">COUNTIF(H14:H125,"P")</f>
        <v>78</v>
      </c>
      <c r="I127" s="47">
        <f t="shared" si="24"/>
        <v>78</v>
      </c>
      <c r="J127" s="47">
        <f t="shared" si="24"/>
        <v>78</v>
      </c>
      <c r="K127" s="47">
        <f t="shared" si="24"/>
        <v>78</v>
      </c>
      <c r="L127" s="47">
        <f t="shared" si="24"/>
        <v>78</v>
      </c>
      <c r="M127" s="47">
        <f t="shared" si="24"/>
        <v>78</v>
      </c>
      <c r="N127" s="47">
        <f t="shared" si="24"/>
        <v>77</v>
      </c>
      <c r="O127" s="47">
        <f t="shared" si="24"/>
        <v>78</v>
      </c>
      <c r="P127" s="47">
        <f t="shared" si="24"/>
        <v>78</v>
      </c>
      <c r="Q127" s="47">
        <f t="shared" si="24"/>
        <v>78</v>
      </c>
      <c r="R127" s="47">
        <f t="shared" si="24"/>
        <v>78</v>
      </c>
      <c r="S127" s="47">
        <f t="shared" si="24"/>
        <v>78</v>
      </c>
      <c r="T127" s="47">
        <f t="shared" si="24"/>
        <v>78</v>
      </c>
      <c r="U127" s="47">
        <f t="shared" si="24"/>
        <v>77</v>
      </c>
      <c r="V127" s="47">
        <f t="shared" si="24"/>
        <v>77</v>
      </c>
      <c r="W127" s="47">
        <f t="shared" si="24"/>
        <v>78</v>
      </c>
      <c r="X127" s="47">
        <f t="shared" si="24"/>
        <v>78</v>
      </c>
      <c r="Y127" s="47">
        <f t="shared" si="24"/>
        <v>78</v>
      </c>
      <c r="Z127" s="47">
        <f t="shared" si="24"/>
        <v>76</v>
      </c>
      <c r="AA127" s="47">
        <f t="shared" si="24"/>
        <v>78</v>
      </c>
      <c r="AB127" s="47">
        <f t="shared" si="24"/>
        <v>74</v>
      </c>
      <c r="AC127" s="47">
        <f t="shared" si="24"/>
        <v>78</v>
      </c>
      <c r="AD127" s="47">
        <f t="shared" si="24"/>
        <v>78</v>
      </c>
      <c r="AE127" s="47">
        <f t="shared" si="24"/>
        <v>78</v>
      </c>
      <c r="AF127" s="47">
        <f t="shared" si="24"/>
        <v>78</v>
      </c>
      <c r="AG127" s="47">
        <f t="shared" si="24"/>
        <v>78</v>
      </c>
      <c r="AH127" s="47">
        <f t="shared" si="24"/>
        <v>78</v>
      </c>
      <c r="AI127" s="47">
        <f t="shared" si="24"/>
        <v>77</v>
      </c>
      <c r="AJ127" s="47">
        <f t="shared" si="24"/>
        <v>78</v>
      </c>
      <c r="AK127" s="47">
        <f t="shared" si="24"/>
        <v>78</v>
      </c>
      <c r="AL127" s="47">
        <f t="shared" si="24"/>
        <v>78</v>
      </c>
    </row>
    <row r="128" spans="1:43" ht="50.25" customHeight="1" x14ac:dyDescent="0.25">
      <c r="D128" s="3"/>
      <c r="F128" s="57" t="s">
        <v>209</v>
      </c>
      <c r="G128" s="56"/>
      <c r="H128" s="47">
        <v>78</v>
      </c>
      <c r="I128" s="47">
        <v>78</v>
      </c>
      <c r="J128" s="47">
        <v>78</v>
      </c>
      <c r="K128" s="47">
        <v>78</v>
      </c>
      <c r="L128" s="47">
        <v>78</v>
      </c>
      <c r="M128" s="47">
        <v>78</v>
      </c>
      <c r="N128" s="47">
        <v>77</v>
      </c>
      <c r="O128" s="47">
        <v>78</v>
      </c>
      <c r="P128" s="47">
        <v>78</v>
      </c>
      <c r="Q128" s="47">
        <v>78</v>
      </c>
      <c r="R128" s="47">
        <v>78</v>
      </c>
      <c r="S128" s="47">
        <v>78</v>
      </c>
      <c r="T128" s="47">
        <v>78</v>
      </c>
      <c r="U128" s="47">
        <v>77</v>
      </c>
      <c r="V128" s="47">
        <v>77</v>
      </c>
      <c r="W128" s="47">
        <v>78</v>
      </c>
      <c r="X128" s="47">
        <v>78</v>
      </c>
      <c r="Y128" s="47">
        <v>78</v>
      </c>
      <c r="Z128" s="47">
        <v>76</v>
      </c>
      <c r="AA128" s="47">
        <v>78</v>
      </c>
      <c r="AB128" s="47">
        <v>74</v>
      </c>
      <c r="AC128" s="47">
        <v>78</v>
      </c>
      <c r="AD128" s="47">
        <v>78</v>
      </c>
      <c r="AE128" s="47">
        <v>78</v>
      </c>
      <c r="AF128" s="47">
        <v>78</v>
      </c>
      <c r="AG128" s="47">
        <v>78</v>
      </c>
      <c r="AH128" s="47">
        <v>78</v>
      </c>
      <c r="AI128" s="47">
        <v>77</v>
      </c>
      <c r="AJ128" s="47">
        <v>78</v>
      </c>
      <c r="AK128" s="47">
        <v>78</v>
      </c>
      <c r="AL128" s="47">
        <v>78</v>
      </c>
    </row>
    <row r="129" spans="4:38" ht="46.5" customHeight="1" x14ac:dyDescent="0.25">
      <c r="D129" s="3"/>
      <c r="F129" s="56" t="s">
        <v>222</v>
      </c>
      <c r="G129" s="56"/>
      <c r="H129" s="58">
        <f>H128-H127</f>
        <v>0</v>
      </c>
      <c r="I129" s="58">
        <f t="shared" ref="I129:AL129" si="25">I128-I127</f>
        <v>0</v>
      </c>
      <c r="J129" s="58">
        <f t="shared" si="25"/>
        <v>0</v>
      </c>
      <c r="K129" s="58">
        <f t="shared" si="25"/>
        <v>0</v>
      </c>
      <c r="L129" s="58">
        <f t="shared" si="25"/>
        <v>0</v>
      </c>
      <c r="M129" s="58">
        <f t="shared" si="25"/>
        <v>0</v>
      </c>
      <c r="N129" s="58">
        <f t="shared" si="25"/>
        <v>0</v>
      </c>
      <c r="O129" s="58">
        <f t="shared" si="25"/>
        <v>0</v>
      </c>
      <c r="P129" s="58">
        <f t="shared" si="25"/>
        <v>0</v>
      </c>
      <c r="Q129" s="58">
        <f t="shared" si="25"/>
        <v>0</v>
      </c>
      <c r="R129" s="58">
        <f t="shared" si="25"/>
        <v>0</v>
      </c>
      <c r="S129" s="58">
        <f t="shared" si="25"/>
        <v>0</v>
      </c>
      <c r="T129" s="58">
        <f t="shared" si="25"/>
        <v>0</v>
      </c>
      <c r="U129" s="58">
        <f t="shared" si="25"/>
        <v>0</v>
      </c>
      <c r="V129" s="58">
        <f t="shared" si="25"/>
        <v>0</v>
      </c>
      <c r="W129" s="58">
        <f t="shared" si="25"/>
        <v>0</v>
      </c>
      <c r="X129" s="58">
        <f t="shared" si="25"/>
        <v>0</v>
      </c>
      <c r="Y129" s="58">
        <f t="shared" si="25"/>
        <v>0</v>
      </c>
      <c r="Z129" s="58">
        <f t="shared" si="25"/>
        <v>0</v>
      </c>
      <c r="AA129" s="58">
        <f t="shared" si="25"/>
        <v>0</v>
      </c>
      <c r="AB129" s="58">
        <f t="shared" si="25"/>
        <v>0</v>
      </c>
      <c r="AC129" s="58">
        <f>AC128-AC127</f>
        <v>0</v>
      </c>
      <c r="AD129" s="58">
        <f t="shared" si="25"/>
        <v>0</v>
      </c>
      <c r="AE129" s="58">
        <f t="shared" si="25"/>
        <v>0</v>
      </c>
      <c r="AF129" s="58">
        <f t="shared" si="25"/>
        <v>0</v>
      </c>
      <c r="AG129" s="58">
        <f t="shared" si="25"/>
        <v>0</v>
      </c>
      <c r="AH129" s="58">
        <f t="shared" si="25"/>
        <v>0</v>
      </c>
      <c r="AI129" s="58">
        <f t="shared" si="25"/>
        <v>0</v>
      </c>
      <c r="AJ129" s="58">
        <f t="shared" si="25"/>
        <v>0</v>
      </c>
      <c r="AK129" s="58">
        <f t="shared" si="25"/>
        <v>0</v>
      </c>
      <c r="AL129" s="58">
        <f t="shared" si="25"/>
        <v>0</v>
      </c>
    </row>
    <row r="130" spans="4:38" ht="48.75" customHeight="1" x14ac:dyDescent="0.25"/>
  </sheetData>
  <mergeCells count="12">
    <mergeCell ref="G12:G13"/>
    <mergeCell ref="H12:AP12"/>
    <mergeCell ref="A2:AP2"/>
    <mergeCell ref="A3:AP3"/>
    <mergeCell ref="A4:AP4"/>
    <mergeCell ref="H11:AB11"/>
    <mergeCell ref="A12:A13"/>
    <mergeCell ref="B12:B13"/>
    <mergeCell ref="C12:C13"/>
    <mergeCell ref="D12:D13"/>
    <mergeCell ref="E12:E13"/>
    <mergeCell ref="F12:F13"/>
  </mergeCells>
  <conditionalFormatting sqref="H14:AL125">
    <cfRule type="containsText" dxfId="0" priority="1" operator="containsText" text="A">
      <formula>NOT(ISERROR(SEARCH("A",H14)))</formula>
    </cfRule>
  </conditionalFormatting>
  <pageMargins left="0.17" right="0.17" top="0.56999999999999995" bottom="0.23" header="0.6" footer="0.23"/>
  <pageSetup scale="42" orientation="landscape" r:id="rId1"/>
  <rowBreaks count="4" manualBreakCount="4">
    <brk id="33" max="41" man="1"/>
    <brk id="47" max="41" man="1"/>
    <brk id="66" max="41" man="1"/>
    <brk id="87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0"/>
  <sheetViews>
    <sheetView workbookViewId="0">
      <selection activeCell="D20" sqref="D20"/>
    </sheetView>
  </sheetViews>
  <sheetFormatPr defaultRowHeight="15" x14ac:dyDescent="0.25"/>
  <sheetData>
    <row r="20" spans="4:4" x14ac:dyDescent="0.25">
      <c r="D20">
        <f>655+731+684+336</f>
        <v>2406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Final</vt:lpstr>
      <vt:lpstr>MUSTER ROLL</vt:lpstr>
      <vt:lpstr>ACTUAL COPY</vt:lpstr>
      <vt:lpstr>Sheet1</vt:lpstr>
      <vt:lpstr>'ACTUAL COPY'!Print_Area</vt:lpstr>
      <vt:lpstr>Final!Print_Area</vt:lpstr>
      <vt:lpstr>'MUSTER ROLL'!Print_Area</vt:lpstr>
      <vt:lpstr>'ACTUAL COPY'!Print_Titles</vt:lpstr>
      <vt:lpstr>Final!Print_Titles</vt:lpstr>
      <vt:lpstr>'MUSTER ROLL'!Print_Titles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Pandey</dc:creator>
  <cp:lastModifiedBy>Noor Sahu</cp:lastModifiedBy>
  <cp:lastPrinted>2023-01-14T05:37:42Z</cp:lastPrinted>
  <dcterms:created xsi:type="dcterms:W3CDTF">2018-07-11T10:57:56Z</dcterms:created>
  <dcterms:modified xsi:type="dcterms:W3CDTF">2023-02-13T05:50:02Z</dcterms:modified>
</cp:coreProperties>
</file>